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X:\Comercia\Estadisticas\Estadísticas 2022\Diciembre\"/>
    </mc:Choice>
  </mc:AlternateContent>
  <xr:revisionPtr revIDLastSave="0" documentId="13_ncr:1_{DDCE2980-4EF9-4DDF-BF40-C00F5FA72CB7}" xr6:coauthVersionLast="47" xr6:coauthVersionMax="47" xr10:uidLastSave="{00000000-0000-0000-0000-000000000000}"/>
  <workbookProtection workbookAlgorithmName="SHA-512" workbookHashValue="0641DbgL/uFwsyQdJWHbjxSv9O+u/ZMVjEnFZM96ygkG2VG/3F5U3bKqnEwIiGbsuZxAOGcSf5+GitlPoa/seA==" workbookSaltValue="3syYxt/RdYaSFOdCmAh4FA==" workbookSpinCount="100000" lockStructure="1"/>
  <bookViews>
    <workbookView xWindow="25017" yWindow="-118" windowWidth="25370" windowHeight="13759" xr2:uid="{00000000-000D-0000-FFFF-FFFF00000000}"/>
  </bookViews>
  <sheets>
    <sheet name="Comparativo 2021-2022" sheetId="6" r:id="rId1"/>
    <sheet name="Carga Gral." sheetId="3" r:id="rId2"/>
    <sheet name="Trafico-Arribos" sheetId="4" r:id="rId3"/>
    <sheet name="TEUS" sheetId="5" r:id="rId4"/>
    <sheet name="Cruceros" sheetId="2" r:id="rId5"/>
  </sheets>
  <definedNames>
    <definedName name="alto">'Carga Gral.'!$U$84</definedName>
    <definedName name="_xlnm.Print_Area" localSheetId="1">'Carga Gral.'!$P$3:$V$19</definedName>
    <definedName name="_xlnm.Print_Area" localSheetId="0">'Comparativo 2021-2022'!$A$1:$L$62</definedName>
    <definedName name="_xlnm.Print_Area" localSheetId="3">TEUS!$A$1:$O$53</definedName>
    <definedName name="_xlnm.Print_Area" localSheetId="2">'Trafico-Arribos'!$A$1:$O$75</definedName>
    <definedName name="Z_15DEB518_703B_4305_B532_81BB1D0327E1_.wvu.Cols" localSheetId="0" hidden="1">'Comparativo 2021-2022'!#REF!</definedName>
    <definedName name="Z_15DEB518_703B_4305_B532_81BB1D0327E1_.wvu.PrintArea" localSheetId="1" hidden="1">'Carga Gral.'!$P$3:$V$19</definedName>
    <definedName name="Z_15DEB518_703B_4305_B532_81BB1D0327E1_.wvu.PrintArea" localSheetId="0" hidden="1">'Comparativo 2021-2022'!$A$1:$L$62</definedName>
    <definedName name="Z_15DEB518_703B_4305_B532_81BB1D0327E1_.wvu.PrintArea" localSheetId="3" hidden="1">TEUS!$A$1:$O$53</definedName>
    <definedName name="Z_15DEB518_703B_4305_B532_81BB1D0327E1_.wvu.PrintArea" localSheetId="2" hidden="1">'Trafico-Arribos'!$A$1:$O$75</definedName>
    <definedName name="Z_15DEB518_703B_4305_B532_81BB1D0327E1_.wvu.Rows" localSheetId="4" hidden="1">Cruceros!$15:$24</definedName>
  </definedNames>
  <calcPr calcId="191029"/>
  <customWorkbookViews>
    <customWorkbookView name="eramirez - Vista personalizada" guid="{15DEB518-703B-4305-B532-81BB1D0327E1}" mergeInterval="0" personalView="1" maximized="1" xWindow="1" yWindow="1" windowWidth="1276" windowHeight="79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4" l="1"/>
  <c r="H69" i="4"/>
  <c r="Q10" i="3"/>
  <c r="I24" i="2"/>
  <c r="B24" i="2"/>
  <c r="M24" i="2"/>
  <c r="J24" i="2"/>
  <c r="G79" i="5"/>
  <c r="AK86" i="5"/>
  <c r="N15" i="5"/>
  <c r="T15" i="5" l="1"/>
  <c r="N16" i="5"/>
  <c r="B15" i="5"/>
  <c r="C15" i="5"/>
  <c r="D15" i="5"/>
  <c r="E15" i="5"/>
  <c r="F15" i="5"/>
  <c r="G15" i="5"/>
  <c r="H15" i="5"/>
  <c r="I15" i="5"/>
  <c r="J15" i="5"/>
  <c r="K15" i="5"/>
  <c r="L15" i="5"/>
  <c r="M15" i="5"/>
  <c r="N11" i="5"/>
  <c r="R9" i="5"/>
  <c r="N9" i="5"/>
  <c r="C59" i="4"/>
  <c r="N10" i="3"/>
  <c r="B69" i="3"/>
  <c r="AI86" i="5" l="1"/>
  <c r="AH86" i="5"/>
  <c r="AG86" i="5"/>
  <c r="AJ86" i="5"/>
  <c r="B83" i="4" l="1"/>
  <c r="B82" i="4"/>
  <c r="B81" i="4"/>
  <c r="B53" i="4"/>
  <c r="N12" i="4"/>
  <c r="B43" i="4"/>
  <c r="B53" i="3" l="1"/>
  <c r="B59" i="3"/>
  <c r="B41" i="3"/>
  <c r="B46" i="3"/>
  <c r="L17" i="3" l="1"/>
  <c r="N13" i="3"/>
  <c r="N12" i="3"/>
  <c r="N11" i="3"/>
  <c r="M81" i="4" l="1"/>
  <c r="C61" i="4"/>
  <c r="C60" i="4"/>
  <c r="C58" i="4"/>
  <c r="N10" i="4"/>
  <c r="K13" i="4" l="1"/>
  <c r="X17" i="3" l="1"/>
  <c r="S17" i="3"/>
  <c r="U16" i="3"/>
  <c r="B15" i="6"/>
  <c r="M20" i="2"/>
  <c r="J13" i="4" l="1"/>
  <c r="J17" i="3"/>
  <c r="N17" i="5" l="1"/>
  <c r="N13" i="5"/>
  <c r="N12" i="5"/>
  <c r="N10" i="5"/>
  <c r="I13" i="4"/>
  <c r="R10" i="5" l="1"/>
  <c r="AB9" i="5" s="1"/>
  <c r="N15" i="3"/>
  <c r="N14" i="3"/>
  <c r="B84" i="4" l="1"/>
  <c r="B34" i="4"/>
  <c r="L24" i="2" l="1"/>
  <c r="AF86" i="5"/>
  <c r="D24" i="2" l="1"/>
  <c r="AE86" i="5"/>
  <c r="G70" i="4" l="1"/>
  <c r="F70" i="4"/>
  <c r="F71" i="4"/>
  <c r="F72" i="4"/>
  <c r="F74" i="4"/>
  <c r="F69" i="4"/>
  <c r="AD86" i="5" l="1"/>
  <c r="B90" i="4"/>
  <c r="B87" i="4"/>
  <c r="C62" i="4"/>
  <c r="T16" i="3" l="1"/>
  <c r="T15" i="3"/>
  <c r="M14" i="2"/>
  <c r="M13" i="2"/>
  <c r="M12" i="2"/>
  <c r="M15" i="2"/>
  <c r="M16" i="2"/>
  <c r="M18" i="2"/>
  <c r="M19" i="2"/>
  <c r="M21" i="2"/>
  <c r="M22" i="2"/>
  <c r="J23" i="2"/>
  <c r="J22" i="2"/>
  <c r="J21" i="2"/>
  <c r="J20" i="2"/>
  <c r="J19" i="2"/>
  <c r="J18" i="2"/>
  <c r="J16" i="2"/>
  <c r="J15" i="2"/>
  <c r="J14" i="2"/>
  <c r="J13" i="2"/>
  <c r="J12" i="2"/>
  <c r="AC86" i="5"/>
  <c r="C12" i="6" l="1"/>
  <c r="AB86" i="5"/>
  <c r="S20" i="3"/>
  <c r="AC9" i="5"/>
  <c r="B31" i="6" s="1"/>
  <c r="E12" i="6" l="1"/>
  <c r="D12" i="6"/>
  <c r="N14" i="5"/>
  <c r="R13" i="5"/>
  <c r="R11" i="5"/>
  <c r="C31" i="6"/>
  <c r="B86" i="4"/>
  <c r="N19" i="3"/>
  <c r="N18" i="3"/>
  <c r="C51" i="3" s="1"/>
  <c r="AA86" i="5"/>
  <c r="N11" i="4"/>
  <c r="C13" i="6" s="1"/>
  <c r="D13" i="6" s="1"/>
  <c r="R14" i="5" l="1"/>
  <c r="AB11" i="5" s="1"/>
  <c r="E13" i="6"/>
  <c r="C17" i="3"/>
  <c r="B17" i="3"/>
  <c r="P19" i="2" l="1"/>
  <c r="B47" i="6" l="1"/>
  <c r="F73" i="4"/>
  <c r="AC10" i="5"/>
  <c r="B32" i="6" s="1"/>
  <c r="AC11" i="5"/>
  <c r="B33" i="6" s="1"/>
  <c r="H73" i="4" l="1"/>
  <c r="S18" i="3" l="1"/>
  <c r="N16" i="3" l="1"/>
  <c r="Q14" i="3"/>
  <c r="AA14" i="3" s="1"/>
  <c r="Q13" i="3"/>
  <c r="AA13" i="3" s="1"/>
  <c r="Q12" i="3"/>
  <c r="AA12" i="3" s="1"/>
  <c r="Q11" i="3"/>
  <c r="AA11" i="3" s="1"/>
  <c r="U10" i="3" l="1"/>
  <c r="V10" i="3"/>
  <c r="M85" i="4"/>
  <c r="B89" i="4"/>
  <c r="AA16" i="3" l="1"/>
  <c r="S19" i="3" l="1"/>
  <c r="B46" i="6" l="1"/>
  <c r="H74" i="4" l="1"/>
  <c r="H72" i="4" l="1"/>
  <c r="D17" i="3" l="1"/>
  <c r="G69" i="4" l="1"/>
  <c r="A2" i="3" l="1"/>
  <c r="O12" i="2" l="1"/>
  <c r="K17" i="3" l="1"/>
  <c r="H17" i="3"/>
  <c r="G17" i="3"/>
  <c r="F17" i="3"/>
  <c r="M17" i="3"/>
  <c r="Z16" i="3" l="1"/>
  <c r="V16" i="3"/>
  <c r="N23" i="2"/>
  <c r="O23" i="2"/>
  <c r="K23" i="2"/>
  <c r="P23" i="2"/>
  <c r="H23" i="2"/>
  <c r="E23" i="2"/>
  <c r="F23" i="2"/>
  <c r="Z11" i="3" l="1"/>
  <c r="C23" i="2"/>
  <c r="Q23" i="2"/>
  <c r="N22" i="2"/>
  <c r="O22" i="2"/>
  <c r="H22" i="2"/>
  <c r="E22" i="2" l="1"/>
  <c r="F22" i="2"/>
  <c r="C22" i="2"/>
  <c r="P22" i="2" l="1"/>
  <c r="Q22" i="2" s="1"/>
  <c r="K22" i="2"/>
  <c r="N21" i="2" l="1"/>
  <c r="O21" i="2"/>
  <c r="E21" i="2" l="1"/>
  <c r="F21" i="2"/>
  <c r="C21" i="2"/>
  <c r="H21" i="2"/>
  <c r="K21" i="2" l="1"/>
  <c r="P21" i="2"/>
  <c r="Q21" i="2" s="1"/>
  <c r="G13" i="4" l="1"/>
  <c r="C13" i="4" l="1"/>
  <c r="B13" i="4"/>
  <c r="U11" i="3"/>
  <c r="Z13" i="3" l="1"/>
  <c r="Z10" i="3"/>
  <c r="AA10" i="3"/>
  <c r="U12" i="3"/>
  <c r="V14" i="5"/>
  <c r="F20" i="2"/>
  <c r="E20" i="2"/>
  <c r="C20" i="2"/>
  <c r="O20" i="2"/>
  <c r="H20" i="2"/>
  <c r="Q20" i="3" l="1"/>
  <c r="V20" i="3" s="1"/>
  <c r="K20" i="2"/>
  <c r="P20" i="2"/>
  <c r="Q20" i="2" s="1"/>
  <c r="N20" i="2"/>
  <c r="Z20" i="3" l="1"/>
  <c r="AA20" i="3"/>
  <c r="O24" i="2" l="1"/>
  <c r="F24" i="2"/>
  <c r="E19" i="2"/>
  <c r="C19" i="2"/>
  <c r="N19" i="2"/>
  <c r="O19" i="2"/>
  <c r="Q19" i="2" s="1"/>
  <c r="O18" i="2"/>
  <c r="F19" i="2"/>
  <c r="K19" i="2" l="1"/>
  <c r="K18" i="2"/>
  <c r="P18" i="2"/>
  <c r="Q18" i="2" s="1"/>
  <c r="O17" i="2"/>
  <c r="N18" i="2"/>
  <c r="C18" i="2"/>
  <c r="E18" i="2"/>
  <c r="F18" i="2"/>
  <c r="B91" i="4"/>
  <c r="B94" i="4" s="1"/>
  <c r="F17" i="2" l="1"/>
  <c r="E17" i="2"/>
  <c r="C17" i="2"/>
  <c r="Q18" i="3" l="1"/>
  <c r="C47" i="6"/>
  <c r="K17" i="2"/>
  <c r="P17" i="2"/>
  <c r="Q17" i="2" s="1"/>
  <c r="N17" i="2"/>
  <c r="AA18" i="3" l="1"/>
  <c r="V18" i="3"/>
  <c r="U18" i="3"/>
  <c r="Z18" i="3"/>
  <c r="G73" i="4"/>
  <c r="M86" i="4"/>
  <c r="B75" i="4"/>
  <c r="O16" i="2"/>
  <c r="N16" i="2"/>
  <c r="F16" i="2"/>
  <c r="E16" i="2"/>
  <c r="K16" i="2"/>
  <c r="C16" i="2"/>
  <c r="N85" i="4" l="1"/>
  <c r="F75" i="4"/>
  <c r="G75" i="4"/>
  <c r="N81" i="4"/>
  <c r="N86" i="4"/>
  <c r="P16" i="2"/>
  <c r="Q16" i="2" s="1"/>
  <c r="O15" i="2" l="1"/>
  <c r="O14" i="2"/>
  <c r="E15" i="2"/>
  <c r="E14" i="2"/>
  <c r="C15" i="2"/>
  <c r="C14" i="2"/>
  <c r="F15" i="2"/>
  <c r="F14" i="2"/>
  <c r="K15" i="2" l="1"/>
  <c r="C46" i="6" l="1"/>
  <c r="Q19" i="3"/>
  <c r="V19" i="3" s="1"/>
  <c r="P14" i="2"/>
  <c r="P15" i="2"/>
  <c r="Q15" i="2" s="1"/>
  <c r="N15" i="2"/>
  <c r="Z19" i="3" l="1"/>
  <c r="AA19" i="3"/>
  <c r="AE11" i="5" l="1"/>
  <c r="AE10" i="5"/>
  <c r="AE9" i="5"/>
  <c r="B34" i="6" l="1"/>
  <c r="P12" i="2" l="1"/>
  <c r="A3" i="2"/>
  <c r="A2" i="2"/>
  <c r="A3" i="5"/>
  <c r="A2" i="5"/>
  <c r="A2" i="4"/>
  <c r="A3" i="3"/>
  <c r="K24" i="2" l="1"/>
  <c r="P24" i="2"/>
  <c r="Q24" i="2" s="1"/>
  <c r="N24" i="2"/>
  <c r="G72" i="4"/>
  <c r="G74" i="4"/>
  <c r="F12" i="2"/>
  <c r="AE12" i="5" l="1"/>
  <c r="AC12" i="5"/>
  <c r="Z86" i="5"/>
  <c r="C69" i="4" l="1"/>
  <c r="E47" i="6" l="1"/>
  <c r="M83" i="4"/>
  <c r="N83" i="4" s="1"/>
  <c r="M82" i="4"/>
  <c r="N82" i="4" s="1"/>
  <c r="H71" i="4" l="1"/>
  <c r="AF9" i="5" l="1"/>
  <c r="W15" i="5"/>
  <c r="V11" i="3" l="1"/>
  <c r="U13" i="3" l="1"/>
  <c r="M84" i="4" l="1"/>
  <c r="N84" i="4" s="1"/>
  <c r="G71" i="4"/>
  <c r="R12" i="5" l="1"/>
  <c r="AB10" i="5" s="1"/>
  <c r="AD10" i="5" l="1"/>
  <c r="D46" i="6"/>
  <c r="AF10" i="5" l="1"/>
  <c r="C32" i="6"/>
  <c r="N12" i="2"/>
  <c r="K13" i="2" l="1"/>
  <c r="F13" i="2" l="1"/>
  <c r="E13" i="2"/>
  <c r="P13" i="2"/>
  <c r="O13" i="2"/>
  <c r="C13" i="2" l="1"/>
  <c r="Q13" i="2"/>
  <c r="Q14" i="2"/>
  <c r="N13" i="2"/>
  <c r="N14" i="2"/>
  <c r="K14" i="2"/>
  <c r="K12" i="2" l="1"/>
  <c r="D47" i="6" l="1"/>
  <c r="AD11" i="5" l="1"/>
  <c r="C33" i="6"/>
  <c r="AF11" i="5"/>
  <c r="R15" i="5"/>
  <c r="S9" i="5" s="1"/>
  <c r="D31" i="6"/>
  <c r="D33" i="6" l="1"/>
  <c r="U11" i="5" l="1"/>
  <c r="E72" i="4" l="1"/>
  <c r="E73" i="4"/>
  <c r="E69" i="4" l="1"/>
  <c r="C73" i="4" l="1"/>
  <c r="C72" i="4"/>
  <c r="C71" i="4"/>
  <c r="C74" i="4"/>
  <c r="C70" i="4"/>
  <c r="C75" i="4" l="1"/>
  <c r="H13" i="4"/>
  <c r="E12" i="2" l="1"/>
  <c r="E24" i="2" s="1"/>
  <c r="C34" i="6" l="1"/>
  <c r="E34" i="6" s="1"/>
  <c r="D32" i="6"/>
  <c r="AB12" i="5"/>
  <c r="D34" i="6" l="1"/>
  <c r="V11" i="5" l="1"/>
  <c r="V13" i="5"/>
  <c r="V10" i="5"/>
  <c r="V9" i="5"/>
  <c r="B34" i="5" l="1"/>
  <c r="U19" i="3" l="1"/>
  <c r="X14" i="5" l="1"/>
  <c r="X12" i="5"/>
  <c r="X10" i="5"/>
  <c r="X13" i="5"/>
  <c r="X11" i="5"/>
  <c r="X9" i="5"/>
  <c r="U14" i="5"/>
  <c r="U12" i="5"/>
  <c r="U10" i="5"/>
  <c r="U13" i="5"/>
  <c r="U9" i="5"/>
  <c r="Y12" i="5" l="1"/>
  <c r="Y14" i="5"/>
  <c r="L13" i="4"/>
  <c r="M13" i="4"/>
  <c r="E70" i="4"/>
  <c r="E71" i="4"/>
  <c r="E74" i="4"/>
  <c r="E75" i="4" l="1"/>
  <c r="C12" i="2"/>
  <c r="C24" i="2" s="1"/>
  <c r="V12" i="5"/>
  <c r="Y9" i="5"/>
  <c r="Q12" i="2"/>
  <c r="U15" i="5"/>
  <c r="X15" i="5"/>
  <c r="O9" i="5"/>
  <c r="Y13" i="5" l="1"/>
  <c r="Y10" i="5"/>
  <c r="V13" i="3"/>
  <c r="O11" i="5"/>
  <c r="O10" i="5"/>
  <c r="V12" i="3"/>
  <c r="O12" i="5"/>
  <c r="V15" i="5"/>
  <c r="O14" i="5"/>
  <c r="O13" i="5"/>
  <c r="AD9" i="5"/>
  <c r="Y11" i="5"/>
  <c r="O15" i="5" l="1"/>
  <c r="E33" i="6"/>
  <c r="E31" i="6"/>
  <c r="S10" i="5"/>
  <c r="S12" i="5"/>
  <c r="Y15" i="5"/>
  <c r="S14" i="5"/>
  <c r="S13" i="5"/>
  <c r="S11" i="5"/>
  <c r="E32" i="6" l="1"/>
  <c r="U20" i="3"/>
  <c r="AD12" i="5"/>
  <c r="AF12" i="5"/>
  <c r="S15" i="5"/>
  <c r="E17" i="3"/>
  <c r="Z14" i="3" l="1"/>
  <c r="U14" i="3"/>
  <c r="V14" i="3"/>
  <c r="D13" i="4" l="1"/>
  <c r="Z12" i="3" l="1"/>
  <c r="Y12" i="3"/>
  <c r="Y11" i="3" l="1"/>
  <c r="Y10" i="3"/>
  <c r="Y14" i="3"/>
  <c r="Y15" i="3"/>
  <c r="Y13" i="3"/>
  <c r="Y17" i="3" l="1"/>
  <c r="T10" i="3" l="1"/>
  <c r="T12" i="3"/>
  <c r="T14" i="3"/>
  <c r="T11" i="3"/>
  <c r="T13" i="3"/>
  <c r="T17" i="3" l="1"/>
  <c r="E13" i="4"/>
  <c r="F13" i="4" l="1"/>
  <c r="I17" i="3" l="1"/>
  <c r="N17" i="3" s="1"/>
  <c r="B70" i="3" s="1"/>
  <c r="B71" i="3" s="1"/>
  <c r="Q15" i="3" l="1"/>
  <c r="Q17" i="3" s="1"/>
  <c r="C56" i="3" l="1"/>
  <c r="C32" i="3"/>
  <c r="C31" i="3"/>
  <c r="U17" i="3"/>
  <c r="V17" i="3"/>
  <c r="C35" i="3"/>
  <c r="O13" i="3"/>
  <c r="C66" i="3"/>
  <c r="C38" i="3"/>
  <c r="C49" i="3"/>
  <c r="C45" i="3"/>
  <c r="C62" i="3"/>
  <c r="C30" i="3"/>
  <c r="C26" i="3"/>
  <c r="C58" i="3"/>
  <c r="C52" i="3"/>
  <c r="O11" i="3"/>
  <c r="C39" i="3"/>
  <c r="C37" i="3"/>
  <c r="C44" i="3"/>
  <c r="O16" i="3"/>
  <c r="C27" i="3"/>
  <c r="C50" i="3"/>
  <c r="C28" i="3"/>
  <c r="O10" i="3"/>
  <c r="C34" i="3"/>
  <c r="C29" i="3"/>
  <c r="O14" i="3"/>
  <c r="C57" i="3"/>
  <c r="C40" i="3"/>
  <c r="C25" i="3"/>
  <c r="C33" i="3"/>
  <c r="O15" i="3"/>
  <c r="O12" i="3"/>
  <c r="C36" i="3"/>
  <c r="U15" i="3"/>
  <c r="AA15" i="3"/>
  <c r="Z15" i="3"/>
  <c r="V15" i="3"/>
  <c r="C59" i="3" l="1"/>
  <c r="C46" i="3"/>
  <c r="C53" i="3"/>
  <c r="O17" i="3"/>
  <c r="C41" i="3"/>
  <c r="R11" i="3"/>
  <c r="R12" i="3"/>
  <c r="R10" i="3"/>
  <c r="R16" i="3"/>
  <c r="R14" i="3"/>
  <c r="AA17" i="3"/>
  <c r="Z17" i="3"/>
  <c r="R13" i="3"/>
  <c r="R15" i="3"/>
  <c r="R17" i="3" l="1"/>
  <c r="N13" i="4"/>
  <c r="B95" i="4" s="1"/>
  <c r="B96" i="4" s="1"/>
  <c r="C40" i="4" l="1"/>
  <c r="O10" i="4"/>
  <c r="C46" i="4"/>
  <c r="C21" i="4"/>
  <c r="C32" i="4"/>
  <c r="E60" i="4" s="1"/>
  <c r="C22" i="4"/>
  <c r="C26" i="4"/>
  <c r="C28" i="4"/>
  <c r="C39" i="4"/>
  <c r="F61" i="4" s="1"/>
  <c r="C47" i="4"/>
  <c r="C24" i="4"/>
  <c r="C37" i="4"/>
  <c r="C19" i="4"/>
  <c r="O11" i="4"/>
  <c r="C49" i="4"/>
  <c r="C31" i="4"/>
  <c r="C20" i="4"/>
  <c r="C52" i="4"/>
  <c r="C50" i="4"/>
  <c r="C51" i="4"/>
  <c r="C29" i="4"/>
  <c r="C33" i="4"/>
  <c r="C48" i="4"/>
  <c r="C23" i="4"/>
  <c r="C41" i="4"/>
  <c r="C30" i="4"/>
  <c r="C38" i="4"/>
  <c r="C27" i="4"/>
  <c r="C25" i="4"/>
  <c r="C42" i="4"/>
  <c r="C14" i="6"/>
  <c r="C15" i="6" s="1"/>
  <c r="O12" i="4"/>
  <c r="O13" i="4" l="1"/>
  <c r="C34" i="4"/>
  <c r="D59" i="4"/>
  <c r="G59" i="4"/>
  <c r="G62" i="4" s="1"/>
  <c r="C43" i="4"/>
  <c r="D14" i="6"/>
  <c r="E14" i="6"/>
  <c r="F60" i="4"/>
  <c r="F62" i="4" s="1"/>
  <c r="D60" i="4"/>
  <c r="E61" i="4"/>
  <c r="D61" i="4"/>
  <c r="D58" i="4"/>
  <c r="E58" i="4"/>
  <c r="C53" i="4"/>
  <c r="D62" i="4" l="1"/>
  <c r="E62" i="4"/>
  <c r="D15" i="6"/>
  <c r="E15" i="6"/>
</calcChain>
</file>

<file path=xl/sharedStrings.xml><?xml version="1.0" encoding="utf-8"?>
<sst xmlns="http://schemas.openxmlformats.org/spreadsheetml/2006/main" count="327" uniqueCount="157">
  <si>
    <t>ENE</t>
  </si>
  <si>
    <t>FEB</t>
  </si>
  <si>
    <t>MAR</t>
  </si>
  <si>
    <t>ABR</t>
  </si>
  <si>
    <t>MAY</t>
  </si>
  <si>
    <t>JUN</t>
  </si>
  <si>
    <t>JUL</t>
  </si>
  <si>
    <t>AGO</t>
  </si>
  <si>
    <t>SEP</t>
  </si>
  <si>
    <t>OCT</t>
  </si>
  <si>
    <t>NOV</t>
  </si>
  <si>
    <t>ACUM.</t>
  </si>
  <si>
    <t>DIC</t>
  </si>
  <si>
    <t>T O T A L E S</t>
  </si>
  <si>
    <t>TOTAL</t>
  </si>
  <si>
    <t>%</t>
  </si>
  <si>
    <t>CONCEPTO</t>
  </si>
  <si>
    <t>MOVIMIENTO DE CONTENEDORES EN TEUS</t>
  </si>
  <si>
    <t>MOVIMIENTO DE CRUCEROS</t>
  </si>
  <si>
    <t>ARRIBOS</t>
  </si>
  <si>
    <t>PASAJEROS</t>
  </si>
  <si>
    <t>TOTALES</t>
  </si>
  <si>
    <t>ENERO</t>
  </si>
  <si>
    <t>FEBRERO</t>
  </si>
  <si>
    <t>MARZO</t>
  </si>
  <si>
    <t>ABRIL</t>
  </si>
  <si>
    <t>MAYO</t>
  </si>
  <si>
    <t>JUNIO</t>
  </si>
  <si>
    <t>CARGA</t>
  </si>
  <si>
    <t>CARGA GENERAL</t>
  </si>
  <si>
    <t>CONTENERIZADA</t>
  </si>
  <si>
    <t>ACUMULADO</t>
  </si>
  <si>
    <t>COMPOSICIÓN DE LA CARGA GENERAL</t>
  </si>
  <si>
    <t>LAMINA EN ROLLO</t>
  </si>
  <si>
    <t>VIGAS ACERO</t>
  </si>
  <si>
    <t>VARILLA</t>
  </si>
  <si>
    <t>COMPOSICIÓN GRANEL MIN. MEC.</t>
  </si>
  <si>
    <t>CALIZA</t>
  </si>
  <si>
    <t>COMPOSICIÓN GRANEL MIN.SEMIMEC.</t>
  </si>
  <si>
    <t>IMPORTACIÓN</t>
  </si>
  <si>
    <t>EXPORTACIÓN</t>
  </si>
  <si>
    <t>MOVIMIENTO POR TIPO DE TRÁFICO EN TONELADAS</t>
  </si>
  <si>
    <t>LAMINA ROLLO</t>
  </si>
  <si>
    <t>TRÁFICO EN EXPORTACIÓN</t>
  </si>
  <si>
    <t>TRÁFICO EN IMPORTACIÓN</t>
  </si>
  <si>
    <t>JULIO</t>
  </si>
  <si>
    <t>AGOSTO</t>
  </si>
  <si>
    <t>SEPTIEMBRE</t>
  </si>
  <si>
    <t>OCTUBRE</t>
  </si>
  <si>
    <t>NOVIEMBRE</t>
  </si>
  <si>
    <t>DICIEMBRE</t>
  </si>
  <si>
    <t>GRANEL AGRICOLA</t>
  </si>
  <si>
    <t>% PART.</t>
  </si>
  <si>
    <t>IMPO (LL)</t>
  </si>
  <si>
    <t>EXPO (LL)</t>
  </si>
  <si>
    <t>IMPO (V)</t>
  </si>
  <si>
    <t>EXPO (V)</t>
  </si>
  <si>
    <t>VAR.</t>
  </si>
  <si>
    <t>YESO</t>
  </si>
  <si>
    <t>ATUN</t>
  </si>
  <si>
    <t>COMPOSICIÓN PERECEDEROS</t>
  </si>
  <si>
    <t>COMPOSICIÓN CARGA CONTENERIZADA</t>
  </si>
  <si>
    <t>MERCANCÍA GENERAL</t>
  </si>
  <si>
    <t>CABOTAJE</t>
  </si>
  <si>
    <t>Part.</t>
  </si>
  <si>
    <t>COQUE</t>
  </si>
  <si>
    <t>Cemex México</t>
  </si>
  <si>
    <t>Ensenada International Terminal</t>
  </si>
  <si>
    <t>IMPO</t>
  </si>
  <si>
    <t>EXPO</t>
  </si>
  <si>
    <t>CLIENTE</t>
  </si>
  <si>
    <t>TONELAJE</t>
  </si>
  <si>
    <t>YATES</t>
  </si>
  <si>
    <t>TRASBORDOS (IMP)</t>
  </si>
  <si>
    <t>TRASBORDOS (EXP)</t>
  </si>
  <si>
    <t>CRUCEROS</t>
  </si>
  <si>
    <t>COMPARATIVO DE ARRIBOS POR TIPO DE CARGA</t>
  </si>
  <si>
    <t>SARDINA</t>
  </si>
  <si>
    <t>PROMEDIO PAX P/ARRIBO</t>
  </si>
  <si>
    <t>VAR. TON</t>
  </si>
  <si>
    <t>Var %</t>
  </si>
  <si>
    <t>VAR #</t>
  </si>
  <si>
    <t>VAR %</t>
  </si>
  <si>
    <t>ACUMULADO DE CARGA (TON)</t>
  </si>
  <si>
    <t>ACUMULADO DE TEU's</t>
  </si>
  <si>
    <t>ACUMULADO DE CRUCEROS</t>
  </si>
  <si>
    <t>VAR</t>
  </si>
  <si>
    <t>TRASBORDOS</t>
  </si>
  <si>
    <t>COMPOSICIÓN DE FLUIDOS</t>
  </si>
  <si>
    <t>GAS NATURAL LIQUIDO</t>
  </si>
  <si>
    <t>FLUIDOS</t>
  </si>
  <si>
    <t>Comp.</t>
  </si>
  <si>
    <t>CAB</t>
  </si>
  <si>
    <t>Principales clientes por tonelaje de carga</t>
  </si>
  <si>
    <t>Costa Azul</t>
  </si>
  <si>
    <t>Ton</t>
  </si>
  <si>
    <t>TONELAJE ACUMULADO</t>
  </si>
  <si>
    <t>TEUS</t>
  </si>
  <si>
    <t>MES</t>
  </si>
  <si>
    <t>PESCA</t>
  </si>
  <si>
    <t>COMPARATIVO POR TIPO DE CARGA, TONELADAS</t>
  </si>
  <si>
    <t>COMENTARIOS</t>
  </si>
  <si>
    <t>PROMEDIO</t>
  </si>
  <si>
    <t>GRANEL MINERAL</t>
  </si>
  <si>
    <t>PERECEDEROS DEL MAR</t>
  </si>
  <si>
    <t>PESCA*</t>
  </si>
  <si>
    <t>*Incluye Sauzal</t>
  </si>
  <si>
    <t>IMPO LLENOS</t>
  </si>
  <si>
    <t>IMPO VACIOS</t>
  </si>
  <si>
    <t>EXPO LLENOS</t>
  </si>
  <si>
    <t>EXPO VACIOS</t>
  </si>
  <si>
    <t>GENERADORES</t>
  </si>
  <si>
    <t>ARRIBO DE CRUCEROS</t>
  </si>
  <si>
    <t>CARGA PROYECTO</t>
  </si>
  <si>
    <t xml:space="preserve"> </t>
  </si>
  <si>
    <t xml:space="preserve">    </t>
  </si>
  <si>
    <t>GAS NATURAL LICUADO</t>
  </si>
  <si>
    <t>GERENCIA DE COMERCIALIZACIÓN</t>
  </si>
  <si>
    <t>GENERADOR</t>
  </si>
  <si>
    <t>TRÁFICO EN CABOTAJE</t>
  </si>
  <si>
    <t>PETROLEO Y SUS DERIVADOS</t>
  </si>
  <si>
    <t>ACUMULADO 2020</t>
  </si>
  <si>
    <t>ACUMULADO 2021</t>
  </si>
  <si>
    <t xml:space="preserve">CARGA PROYECTO </t>
  </si>
  <si>
    <t>Sin registro a la fecha a reportar.</t>
  </si>
  <si>
    <t>GRANEL AGRÍCOLA</t>
  </si>
  <si>
    <t>.</t>
  </si>
  <si>
    <t>PLACA DE ACERO</t>
  </si>
  <si>
    <t>BARRAS DE ACERO</t>
  </si>
  <si>
    <t>PRENSAS MECANICAS</t>
  </si>
  <si>
    <t>MADERA</t>
  </si>
  <si>
    <t>UREA</t>
  </si>
  <si>
    <t>MOVIMIENTO POR TIPO DE CARGA EN TONELADAS</t>
  </si>
  <si>
    <t>LINGOTES DE ALUMINIO</t>
  </si>
  <si>
    <t>FERTILIZANTE</t>
  </si>
  <si>
    <t>Petreos</t>
  </si>
  <si>
    <t>Var vs 21</t>
  </si>
  <si>
    <t>2022 vs 2021</t>
  </si>
  <si>
    <t>CHATARRA A GRANEL PETREOS</t>
  </si>
  <si>
    <t>ACUMULADO 2022</t>
  </si>
  <si>
    <t>ADMINISTRACIÓN DEL SISTEMA PORTUARIO NACIONAL ENSENADA</t>
  </si>
  <si>
    <t>CLINKER</t>
  </si>
  <si>
    <t>CHATARRA A GRANEL</t>
  </si>
  <si>
    <t>CHATARRA DE CABOTAJE</t>
  </si>
  <si>
    <t>Sin registro a la fecha a reportar desde 2020.</t>
  </si>
  <si>
    <t>AUTOPARTES</t>
  </si>
  <si>
    <t>TUBOS DE ACERO</t>
  </si>
  <si>
    <t>BAUXITA</t>
  </si>
  <si>
    <t>En cuanto a granel mineral, la Caliza representó el 14.9% en el total de las cargas. Cabe mencionar que el granel mineral, ocupa el 3er lugar en el movimiento total de las cargas manejadas en los tres Puertos.</t>
  </si>
  <si>
    <t>DICIEMBRE 2022</t>
  </si>
  <si>
    <t>DICIEMBRE 2022 VS 2021</t>
  </si>
  <si>
    <t>ACUMULADO DICIEMBRE 2022</t>
  </si>
  <si>
    <t>De enero a Ddiciembre del  2022,  se recibieron un total de 121 arribos de carga general, representando el 19.2% en el total de buques recibidos.</t>
  </si>
  <si>
    <t>La Carga Contenerizada durante el periodo enero a diciembre 2022, se posicionó en el primer lugar del total de las cargas manejadas en los tres Puertos. Las líneas navieras con mayor participación fueron:
1. Costo Shipping: 30.6%.
2. Hapag-Lloyd: 17.8%.
3. Mediterranean Shipping Company : 12.7%
En el mes de mayo se registró el mayor movimiento de teu's en la historia del puerto.</t>
  </si>
  <si>
    <t>En el periodo que se informa, se han registrado 4 arribos de fluidos en la terminal especializada de Energía Costa Azul. Esta carga ocupa el 4to lugar en el total de las cargas manejadas en los tres Puertos.</t>
  </si>
  <si>
    <t>La pesca representó el 3.3% del total de las cargas manejadas en los tres Puertos en el 2022, destaca la captura de sardina, carnada para corrales, opah, escama, aleta de tiburón, entre otros. Dicha operación se llevó a cabo en los Puertos de Ensenada y El Sauzal</t>
  </si>
  <si>
    <t>En el ejercicio del 2022, se recibieron 332 cruceros y 744,221 pasajeros.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</si>
</sst>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_-* #,##0.00\ _€_-;\-* #,##0.00\ _€_-;_-* &quot;-&quot;??\ _€_-;_-@_-"/>
    <numFmt numFmtId="166" formatCode="0.0%"/>
    <numFmt numFmtId="167" formatCode="_(* #,##0.0_);_(* \(#,##0.0\);_(* &quot;-&quot;??_);_(@_)"/>
    <numFmt numFmtId="168" formatCode="_(* #,##0_);_(* \(#,##0\);_(* &quot;-&quot;??_);_(@_)"/>
    <numFmt numFmtId="169" formatCode="_-* #,##0_-;\-* #,##0_-;_-* &quot;-&quot;??_-;_-@_-"/>
    <numFmt numFmtId="170" formatCode="#,##0.0"/>
    <numFmt numFmtId="171" formatCode="_-[$€-2]* #,##0.00_-;\-[$€-2]* #,##0.00_-;_-[$€-2]* &quot;-&quot;??_-"/>
    <numFmt numFmtId="172" formatCode="_-&quot;$&quot;* #,##0_-;\-&quot;$&quot;* #,##0_-;_-&quot;$&quot;* &quot;-&quot;??_-;_-@_-"/>
    <numFmt numFmtId="173" formatCode="_(* #,##0\ &quot;pta&quot;_);_(* \(#,##0\ &quot;pta&quot;\);_(* &quot;-&quot;??\ &quot;pta&quot;_);_(@_)"/>
    <numFmt numFmtId="174" formatCode="0.000%"/>
    <numFmt numFmtId="175" formatCode="#,##0.000_);[Red]\(#,##0.000\)"/>
    <numFmt numFmtId="176" formatCode="0.00_)"/>
    <numFmt numFmtId="177" formatCode="_(* #,##0.000_);_(* \(#,##0.000\);_(* &quot;-&quot;??_);_(@_)"/>
    <numFmt numFmtId="178" formatCode="_(* #,##0.00000_);_(* \(#,##0.00000\);_(* &quot;-&quot;??_);_(@_)"/>
    <numFmt numFmtId="179" formatCode="_-* #,##0.000_-;\-* #,##0.000_-;_-* &quot;-&quot;??_-;_-@_-"/>
    <numFmt numFmtId="180" formatCode="0.0000%"/>
    <numFmt numFmtId="181" formatCode="_(* #,##0.0000_);_(* \(#,##0.0000\);_(* &quot;-&quot;??_);_(@_)"/>
    <numFmt numFmtId="182" formatCode="_(* #,##0.000000_);_(* \(#,##0.000000\);_(* &quot;-&quot;??_);_(@_)"/>
    <numFmt numFmtId="183" formatCode="[$-80A]General"/>
    <numFmt numFmtId="184" formatCode="#,##0.00&quot; &quot;;&quot;-&quot;#,##0.00&quot; &quot;;&quot;-&quot;#&quot; &quot;;@&quot; &quot;"/>
    <numFmt numFmtId="185" formatCode="&quot; $&quot;#,##0.00&quot; &quot;;&quot;-$&quot;#,##0.00&quot; &quot;;&quot; $-&quot;#&quot; &quot;;@&quot; &quot;"/>
    <numFmt numFmtId="186" formatCode="[$-80A]0%"/>
    <numFmt numFmtId="187" formatCode="&quot; &quot;#,##0.00&quot; &quot;;&quot;-&quot;#,##0.00&quot; &quot;;&quot; -&quot;00&quot; &quot;;&quot; &quot;@&quot; &quot;"/>
    <numFmt numFmtId="188" formatCode="[$$-80A]#,##0.00;[Red]&quot;-&quot;[$$-80A]#,##0.00"/>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Calibri"/>
      <family val="2"/>
    </font>
    <font>
      <sz val="10"/>
      <name val="Arial"/>
      <family val="2"/>
    </font>
    <font>
      <b/>
      <sz val="11"/>
      <color theme="1"/>
      <name val="Calibri"/>
      <family val="2"/>
      <scheme val="minor"/>
    </font>
    <font>
      <b/>
      <sz val="11"/>
      <color theme="0"/>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60"/>
      <name val="Calibri"/>
      <family val="2"/>
    </font>
    <font>
      <b/>
      <sz val="11"/>
      <color indexed="8"/>
      <name val="Calibri"/>
      <family val="2"/>
    </font>
    <font>
      <b/>
      <sz val="18"/>
      <color theme="3"/>
      <name val="Cambria"/>
      <family val="2"/>
      <scheme val="maj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i/>
      <sz val="16"/>
      <name val="Helv"/>
    </font>
    <font>
      <sz val="12"/>
      <color theme="1"/>
      <name val="Century Gothic"/>
      <family val="2"/>
    </font>
    <font>
      <sz val="10"/>
      <name val="Arial"/>
      <family val="2"/>
    </font>
    <font>
      <sz val="11"/>
      <color indexed="8"/>
      <name val="Calibri"/>
      <family val="2"/>
    </font>
    <font>
      <sz val="12"/>
      <name val="Montserrat"/>
    </font>
    <font>
      <b/>
      <sz val="12"/>
      <name val="Montserrat"/>
    </font>
    <font>
      <b/>
      <sz val="10"/>
      <name val="Montserrat"/>
    </font>
    <font>
      <sz val="10"/>
      <name val="Montserrat"/>
    </font>
    <font>
      <b/>
      <sz val="12"/>
      <color theme="0"/>
      <name val="Montserrat"/>
    </font>
    <font>
      <b/>
      <sz val="11"/>
      <color theme="0"/>
      <name val="Montserrat"/>
    </font>
    <font>
      <b/>
      <sz val="14"/>
      <name val="Montserrat"/>
    </font>
    <font>
      <b/>
      <sz val="12"/>
      <color indexed="9"/>
      <name val="Montserrat"/>
    </font>
    <font>
      <b/>
      <sz val="7.5"/>
      <name val="Montserrat"/>
    </font>
    <font>
      <b/>
      <sz val="11"/>
      <name val="Montserrat"/>
    </font>
    <font>
      <sz val="8"/>
      <name val="Montserrat"/>
    </font>
    <font>
      <b/>
      <sz val="12"/>
      <color theme="2"/>
      <name val="Montserrat"/>
    </font>
    <font>
      <b/>
      <sz val="12"/>
      <color theme="1"/>
      <name val="Montserrat"/>
    </font>
    <font>
      <sz val="10"/>
      <name val="Arial"/>
      <family val="2"/>
    </font>
    <font>
      <sz val="12"/>
      <color theme="0"/>
      <name val="Montserrat"/>
    </font>
    <font>
      <sz val="12"/>
      <color theme="1"/>
      <name val="Montserrat"/>
    </font>
    <font>
      <b/>
      <u/>
      <sz val="12"/>
      <color theme="0"/>
      <name val="Montserrat"/>
    </font>
    <font>
      <b/>
      <sz val="12"/>
      <color rgb="FFFF0000"/>
      <name val="Montserrat"/>
    </font>
    <font>
      <sz val="12"/>
      <color indexed="10"/>
      <name val="Montserrat"/>
    </font>
    <font>
      <sz val="11"/>
      <name val="Soberana Sans"/>
      <family val="3"/>
    </font>
    <font>
      <sz val="10"/>
      <name val="Arial"/>
      <family val="2"/>
    </font>
    <font>
      <sz val="10"/>
      <name val="Arial"/>
      <family val="2"/>
    </font>
    <font>
      <b/>
      <sz val="10"/>
      <color rgb="FFFFFFFF"/>
      <name val="Arial"/>
      <family val="2"/>
    </font>
    <font>
      <sz val="11"/>
      <color rgb="FF000000"/>
      <name val="Arial"/>
      <family val="2"/>
    </font>
    <font>
      <b/>
      <sz val="10"/>
      <color rgb="FF000000"/>
      <name val="Arial"/>
      <family val="2"/>
    </font>
    <font>
      <sz val="10"/>
      <color rgb="FFFFFFFF"/>
      <name val="Arial"/>
      <family val="2"/>
    </font>
    <font>
      <sz val="10"/>
      <color rgb="FFCC0000"/>
      <name val="Arial"/>
      <family val="2"/>
    </font>
    <font>
      <sz val="11"/>
      <color rgb="FFFF0000"/>
      <name val="Arial"/>
      <family val="2"/>
    </font>
    <font>
      <sz val="10"/>
      <color rgb="FF000000"/>
      <name val="Arial1"/>
    </font>
    <font>
      <i/>
      <sz val="10"/>
      <color rgb="FF808080"/>
      <name val="Arial"/>
      <family val="2"/>
    </font>
    <font>
      <sz val="10"/>
      <color rgb="FF006600"/>
      <name val="Arial"/>
      <family val="2"/>
    </font>
    <font>
      <b/>
      <i/>
      <sz val="16"/>
      <color rgb="FF000000"/>
      <name val="Arial"/>
      <family val="2"/>
    </font>
    <font>
      <b/>
      <sz val="24"/>
      <color rgb="FF000000"/>
      <name val="Arial"/>
      <family val="2"/>
    </font>
    <font>
      <sz val="18"/>
      <color rgb="FF000000"/>
      <name val="Arial"/>
      <family val="2"/>
    </font>
    <font>
      <sz val="12"/>
      <color rgb="FF000000"/>
      <name val="Arial"/>
      <family val="2"/>
    </font>
    <font>
      <u/>
      <sz val="10"/>
      <color rgb="FF0000EE"/>
      <name val="Arial"/>
      <family val="2"/>
    </font>
    <font>
      <sz val="10"/>
      <color rgb="FF996600"/>
      <name val="Arial"/>
      <family val="2"/>
    </font>
    <font>
      <sz val="11"/>
      <color rgb="FF000000"/>
      <name val="Calibri"/>
      <family val="2"/>
    </font>
    <font>
      <sz val="10"/>
      <color rgb="FF333333"/>
      <name val="Arial"/>
      <family val="2"/>
    </font>
    <font>
      <b/>
      <i/>
      <u/>
      <sz val="11"/>
      <color rgb="FF000000"/>
      <name val="Arial"/>
      <family val="2"/>
    </font>
  </fonts>
  <fills count="5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
      <patternFill patternType="solid">
        <fgColor theme="0"/>
        <bgColor rgb="FF000000"/>
      </patternFill>
    </fill>
    <fill>
      <patternFill patternType="solid">
        <fgColor rgb="FFFFFFFF"/>
        <bgColor indexed="64"/>
      </patternFill>
    </fill>
    <fill>
      <patternFill patternType="solid">
        <fgColor rgb="FFD4C19C"/>
        <bgColor indexed="64"/>
      </patternFill>
    </fill>
    <fill>
      <patternFill patternType="solid">
        <fgColor rgb="FFD4C19C"/>
        <bgColor rgb="FF000000"/>
      </patternFill>
    </fill>
    <fill>
      <patternFill patternType="solid">
        <fgColor rgb="FF691C32"/>
        <bgColor indexed="64"/>
      </patternFill>
    </fill>
    <fill>
      <patternFill patternType="solid">
        <fgColor rgb="FF9F2241"/>
        <bgColor indexed="64"/>
      </patternFill>
    </fill>
    <fill>
      <patternFill patternType="solid">
        <fgColor rgb="FF98989A"/>
        <bgColor indexed="64"/>
      </patternFill>
    </fill>
    <fill>
      <patternFill patternType="solid">
        <fgColor rgb="FFB38E5D"/>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6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rgb="FF808080"/>
      </left>
      <right style="thin">
        <color rgb="FF808080"/>
      </right>
      <top style="thin">
        <color rgb="FF808080"/>
      </top>
      <bottom style="thin">
        <color rgb="FF808080"/>
      </bottom>
      <diagonal/>
    </border>
  </borders>
  <cellStyleXfs count="12626">
    <xf numFmtId="0" fontId="0" fillId="0" borderId="0"/>
    <xf numFmtId="171" fontId="28" fillId="0" borderId="0" applyFont="0" applyFill="0" applyBorder="0" applyAlignment="0" applyProtection="0"/>
    <xf numFmtId="164" fontId="28" fillId="0" borderId="0" applyFont="0" applyFill="0" applyBorder="0" applyAlignment="0" applyProtection="0"/>
    <xf numFmtId="44" fontId="30"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46" fillId="15" borderId="0" applyNumberFormat="0" applyBorder="0" applyAlignment="0" applyProtection="0"/>
    <xf numFmtId="0" fontId="46" fillId="19" borderId="0" applyNumberFormat="0" applyBorder="0" applyAlignment="0" applyProtection="0"/>
    <xf numFmtId="0" fontId="46" fillId="23" borderId="0" applyNumberFormat="0" applyBorder="0" applyAlignment="0" applyProtection="0"/>
    <xf numFmtId="0" fontId="46" fillId="27" borderId="0" applyNumberFormat="0" applyBorder="0" applyAlignment="0" applyProtection="0"/>
    <xf numFmtId="0" fontId="46" fillId="31" borderId="0" applyNumberFormat="0" applyBorder="0" applyAlignment="0" applyProtection="0"/>
    <xf numFmtId="0" fontId="46" fillId="35" borderId="0" applyNumberFormat="0" applyBorder="0" applyAlignment="0" applyProtection="0"/>
    <xf numFmtId="0" fontId="37" fillId="5" borderId="0" applyNumberFormat="0" applyBorder="0" applyAlignment="0" applyProtection="0"/>
    <xf numFmtId="0" fontId="42" fillId="9" borderId="34" applyNumberFormat="0" applyAlignment="0" applyProtection="0"/>
    <xf numFmtId="0" fontId="32" fillId="10" borderId="37" applyNumberFormat="0" applyAlignment="0" applyProtection="0"/>
    <xf numFmtId="0" fontId="43" fillId="0" borderId="36" applyNumberFormat="0" applyFill="0" applyAlignment="0" applyProtection="0"/>
    <xf numFmtId="0" fontId="36" fillId="0" borderId="0" applyNumberFormat="0" applyFill="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20" borderId="0" applyNumberFormat="0" applyBorder="0" applyAlignment="0" applyProtection="0"/>
    <xf numFmtId="0" fontId="46" fillId="24" borderId="0" applyNumberFormat="0" applyBorder="0" applyAlignment="0" applyProtection="0"/>
    <xf numFmtId="0" fontId="46" fillId="28" borderId="0" applyNumberFormat="0" applyBorder="0" applyAlignment="0" applyProtection="0"/>
    <xf numFmtId="0" fontId="46" fillId="32" borderId="0" applyNumberFormat="0" applyBorder="0" applyAlignment="0" applyProtection="0"/>
    <xf numFmtId="0" fontId="40" fillId="8" borderId="34" applyNumberFormat="0" applyAlignment="0" applyProtection="0"/>
    <xf numFmtId="171" fontId="33" fillId="0" borderId="0" applyFont="0" applyFill="0" applyBorder="0" applyAlignment="0" applyProtection="0"/>
    <xf numFmtId="0" fontId="38" fillId="6" borderId="0" applyNumberFormat="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47" fillId="36" borderId="0" applyNumberFormat="0" applyBorder="0" applyAlignment="0" applyProtection="0"/>
    <xf numFmtId="0" fontId="39" fillId="7" borderId="0" applyNumberFormat="0" applyBorder="0" applyAlignment="0" applyProtection="0"/>
    <xf numFmtId="0" fontId="28" fillId="0" borderId="0"/>
    <xf numFmtId="0" fontId="28" fillId="0" borderId="0"/>
    <xf numFmtId="0" fontId="28" fillId="0" borderId="0"/>
    <xf numFmtId="0" fontId="28" fillId="0" borderId="0"/>
    <xf numFmtId="0" fontId="27" fillId="0" borderId="0"/>
    <xf numFmtId="0" fontId="27" fillId="11" borderId="38"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1" fillId="9" borderId="35"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34" fillId="0" borderId="31" applyNumberFormat="0" applyFill="0" applyAlignment="0" applyProtection="0"/>
    <xf numFmtId="0" fontId="35" fillId="0" borderId="32" applyNumberFormat="0" applyFill="0" applyAlignment="0" applyProtection="0"/>
    <xf numFmtId="0" fontId="36" fillId="0" borderId="33" applyNumberFormat="0" applyFill="0" applyAlignment="0" applyProtection="0"/>
    <xf numFmtId="0" fontId="49" fillId="0" borderId="0" applyNumberFormat="0" applyFill="0" applyBorder="0" applyAlignment="0" applyProtection="0"/>
    <xf numFmtId="0" fontId="48" fillId="0" borderId="40" applyNumberFormat="0" applyFill="0" applyAlignment="0" applyProtection="0"/>
    <xf numFmtId="0" fontId="31" fillId="0" borderId="39" applyNumberFormat="0" applyFill="0" applyAlignment="0" applyProtection="0"/>
    <xf numFmtId="173" fontId="28" fillId="0" borderId="0" applyFont="0" applyFill="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37" fillId="5" borderId="0" applyNumberFormat="0" applyBorder="0" applyAlignment="0" applyProtection="0"/>
    <xf numFmtId="171" fontId="5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6" fillId="0" borderId="0"/>
    <xf numFmtId="0" fontId="26" fillId="0" borderId="0"/>
    <xf numFmtId="0" fontId="26" fillId="11" borderId="38" applyNumberFormat="0" applyFont="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171"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5" fillId="0" borderId="0"/>
    <xf numFmtId="0" fontId="25" fillId="0" borderId="0"/>
    <xf numFmtId="0" fontId="25" fillId="11" borderId="38" applyNumberFormat="0" applyFont="0" applyAlignment="0" applyProtection="0"/>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171" fontId="5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4" fillId="0" borderId="0"/>
    <xf numFmtId="0" fontId="24" fillId="0" borderId="0"/>
    <xf numFmtId="0" fontId="24" fillId="11" borderId="38" applyNumberFormat="0" applyFont="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3" fillId="0" borderId="0"/>
    <xf numFmtId="0" fontId="23" fillId="0" borderId="0"/>
    <xf numFmtId="0" fontId="23" fillId="11" borderId="38" applyNumberFormat="0" applyFont="0" applyAlignment="0" applyProtection="0"/>
    <xf numFmtId="0" fontId="22" fillId="13"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2" fillId="0" borderId="0"/>
    <xf numFmtId="0" fontId="22" fillId="0" borderId="0"/>
    <xf numFmtId="0" fontId="22" fillId="11" borderId="38" applyNumberFormat="0" applyFont="0" applyAlignment="0" applyProtection="0"/>
    <xf numFmtId="44" fontId="28" fillId="0" borderId="0" applyFont="0" applyFill="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171"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1" fillId="0" borderId="0"/>
    <xf numFmtId="0" fontId="21" fillId="0" borderId="0"/>
    <xf numFmtId="0" fontId="21" fillId="11" borderId="38" applyNumberFormat="0" applyFont="0" applyAlignment="0" applyProtection="0"/>
    <xf numFmtId="0" fontId="20" fillId="13"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171" fontId="5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0" fillId="0" borderId="0"/>
    <xf numFmtId="0" fontId="20" fillId="0" borderId="0"/>
    <xf numFmtId="0" fontId="20" fillId="11" borderId="38" applyNumberFormat="0" applyFont="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9" fillId="0" borderId="0"/>
    <xf numFmtId="0" fontId="19" fillId="0" borderId="0"/>
    <xf numFmtId="0" fontId="19" fillId="11" borderId="38" applyNumberFormat="0" applyFon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171" fontId="5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171" fontId="56"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171"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17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11" borderId="38" applyNumberFormat="0" applyFon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17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17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44" fontId="28" fillId="0" borderId="0" applyFont="0" applyFill="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17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17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8" fillId="0" borderId="0"/>
    <xf numFmtId="0" fontId="18" fillId="0" borderId="0"/>
    <xf numFmtId="0" fontId="18" fillId="11" borderId="38" applyNumberFormat="0" applyFont="0" applyAlignment="0" applyProtection="0"/>
    <xf numFmtId="17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17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28" fillId="0" borderId="0">
      <protection locked="0"/>
    </xf>
    <xf numFmtId="41" fontId="28" fillId="0" borderId="0" applyFont="0" applyFill="0" applyBorder="0" applyAlignment="0" applyProtection="0"/>
    <xf numFmtId="43" fontId="28" fillId="0" borderId="0" applyFont="0" applyFill="0" applyBorder="0" applyAlignment="0" applyProtection="0"/>
    <xf numFmtId="171" fontId="57" fillId="0" borderId="0" applyFont="0" applyFill="0" applyBorder="0" applyAlignment="0" applyProtection="0"/>
    <xf numFmtId="175" fontId="28" fillId="0" borderId="0">
      <protection locked="0"/>
    </xf>
    <xf numFmtId="174" fontId="28" fillId="0" borderId="0">
      <protection locked="0"/>
    </xf>
    <xf numFmtId="174" fontId="28" fillId="0" borderId="0">
      <protection locked="0"/>
    </xf>
    <xf numFmtId="165" fontId="28" fillId="0" borderId="0" applyFont="0" applyFill="0" applyBorder="0" applyAlignment="0" applyProtection="0"/>
    <xf numFmtId="176" fontId="58" fillId="0" borderId="0"/>
    <xf numFmtId="0" fontId="17" fillId="0" borderId="0"/>
    <xf numFmtId="0" fontId="17" fillId="0" borderId="0"/>
    <xf numFmtId="0" fontId="17" fillId="11" borderId="38" applyNumberFormat="0" applyFont="0" applyAlignment="0" applyProtection="0"/>
    <xf numFmtId="42" fontId="28" fillId="0" borderId="0" applyFont="0" applyFill="0" applyBorder="0" applyAlignment="0" applyProtection="0"/>
    <xf numFmtId="44" fontId="28" fillId="0" borderId="0" applyFont="0" applyFill="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0" borderId="0"/>
    <xf numFmtId="0" fontId="16" fillId="0" borderId="0"/>
    <xf numFmtId="0" fontId="16" fillId="11" borderId="38" applyNumberFormat="0" applyFont="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28" fillId="0" borderId="0"/>
    <xf numFmtId="0" fontId="15" fillId="0" borderId="0"/>
    <xf numFmtId="0" fontId="15" fillId="0" borderId="0"/>
    <xf numFmtId="0" fontId="15" fillId="11" borderId="38" applyNumberFormat="0" applyFont="0" applyAlignment="0" applyProtection="0"/>
    <xf numFmtId="0" fontId="28" fillId="0" borderId="0"/>
    <xf numFmtId="0" fontId="28" fillId="0" borderId="0"/>
    <xf numFmtId="0" fontId="28" fillId="0" borderId="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28" fillId="0" borderId="0"/>
    <xf numFmtId="0" fontId="14" fillId="0" borderId="0"/>
    <xf numFmtId="0" fontId="14" fillId="11" borderId="38" applyNumberFormat="0" applyFont="0" applyAlignment="0" applyProtection="0"/>
    <xf numFmtId="0" fontId="28" fillId="0" borderId="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0" borderId="0"/>
    <xf numFmtId="0" fontId="14" fillId="0" borderId="0"/>
    <xf numFmtId="0" fontId="14" fillId="11" borderId="38" applyNumberFormat="0" applyFont="0" applyAlignment="0" applyProtection="0"/>
    <xf numFmtId="0" fontId="28" fillId="0" borderId="0"/>
    <xf numFmtId="0" fontId="59" fillId="0" borderId="0"/>
    <xf numFmtId="43" fontId="59" fillId="0" borderId="0" applyFont="0" applyFill="0" applyBorder="0" applyAlignment="0" applyProtection="0"/>
    <xf numFmtId="9" fontId="59" fillId="0" borderId="0" applyFont="0" applyFill="0" applyBorder="0" applyAlignment="0" applyProtection="0"/>
    <xf numFmtId="0" fontId="13" fillId="0" borderId="0"/>
    <xf numFmtId="9" fontId="13" fillId="0" borderId="0" applyFont="0" applyFill="0" applyBorder="0" applyAlignment="0" applyProtection="0"/>
    <xf numFmtId="0" fontId="12" fillId="13"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171" fontId="60" fillId="0" borderId="0" applyFont="0" applyFill="0" applyBorder="0" applyAlignment="0" applyProtection="0"/>
    <xf numFmtId="0" fontId="12" fillId="0" borderId="0"/>
    <xf numFmtId="0" fontId="12" fillId="0" borderId="0"/>
    <xf numFmtId="0" fontId="12" fillId="11" borderId="38" applyNumberFormat="0" applyFont="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0" borderId="0"/>
    <xf numFmtId="0" fontId="11" fillId="0" borderId="0"/>
    <xf numFmtId="0" fontId="11" fillId="11" borderId="38" applyNumberFormat="0" applyFont="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61" fillId="0" borderId="0" applyFill="0" applyProtection="0"/>
    <xf numFmtId="0" fontId="11" fillId="0" borderId="0"/>
    <xf numFmtId="9" fontId="11" fillId="0" borderId="0" applyFont="0" applyFill="0" applyBorder="0" applyAlignment="0" applyProtection="0"/>
    <xf numFmtId="0" fontId="59" fillId="0" borderId="0"/>
    <xf numFmtId="0" fontId="28" fillId="0" borderId="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0" borderId="0"/>
    <xf numFmtId="0" fontId="10" fillId="0" borderId="0"/>
    <xf numFmtId="0" fontId="10" fillId="11" borderId="38" applyNumberFormat="0" applyFont="0" applyAlignment="0" applyProtection="0"/>
    <xf numFmtId="0" fontId="59" fillId="0" borderId="0"/>
    <xf numFmtId="0" fontId="5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61" fillId="0" borderId="0" applyFill="0" applyProtection="0"/>
    <xf numFmtId="0" fontId="28" fillId="0" borderId="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171" fontId="28" fillId="0" borderId="0" applyFont="0" applyFill="0" applyBorder="0" applyAlignment="0" applyProtection="0"/>
    <xf numFmtId="165" fontId="28" fillId="0" borderId="0" applyFont="0" applyFill="0" applyBorder="0" applyAlignment="0" applyProtection="0"/>
    <xf numFmtId="0" fontId="8" fillId="0" borderId="0"/>
    <xf numFmtId="0" fontId="8" fillId="0" borderId="0"/>
    <xf numFmtId="0" fontId="8" fillId="11" borderId="38" applyNumberFormat="0" applyFont="0" applyAlignment="0" applyProtection="0"/>
    <xf numFmtId="0" fontId="28" fillId="0" borderId="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0" borderId="0"/>
    <xf numFmtId="0" fontId="8" fillId="0" borderId="0"/>
    <xf numFmtId="0" fontId="8" fillId="11" borderId="38" applyNumberFormat="0" applyFont="0" applyAlignment="0" applyProtection="0"/>
    <xf numFmtId="0" fontId="28" fillId="0" borderId="0"/>
    <xf numFmtId="44" fontId="28" fillId="0" borderId="0" applyFont="0" applyFill="0" applyBorder="0" applyAlignment="0" applyProtection="0"/>
    <xf numFmtId="43" fontId="28" fillId="0" borderId="0" applyFont="0" applyFill="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11" borderId="38" applyNumberFormat="0" applyFont="0" applyAlignment="0" applyProtection="0"/>
    <xf numFmtId="0" fontId="28" fillId="0" borderId="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44" fontId="28" fillId="0" borderId="0" applyFont="0" applyFill="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44" fontId="28" fillId="0" borderId="0" applyFont="0" applyFill="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43" fontId="59" fillId="0" borderId="0" applyFont="0" applyFill="0" applyBorder="0" applyAlignment="0" applyProtection="0"/>
    <xf numFmtId="0" fontId="7" fillId="0" borderId="0"/>
    <xf numFmtId="9" fontId="7" fillId="0" borderId="0" applyFont="0" applyFill="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171" fontId="28" fillId="0" borderId="0" applyFont="0" applyFill="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13"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0" borderId="0"/>
    <xf numFmtId="0" fontId="7" fillId="0" borderId="0"/>
    <xf numFmtId="0" fontId="7" fillId="11" borderId="38" applyNumberFormat="0" applyFont="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28" fillId="0" borderId="0"/>
    <xf numFmtId="44" fontId="28" fillId="0" borderId="0" applyFont="0" applyFill="0" applyBorder="0" applyAlignment="0" applyProtection="0"/>
    <xf numFmtId="43" fontId="28"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44" fontId="28"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44" fontId="28"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0" borderId="0"/>
    <xf numFmtId="0" fontId="6" fillId="0" borderId="0"/>
    <xf numFmtId="0" fontId="6"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43" fontId="59" fillId="0" borderId="0" applyFont="0" applyFill="0" applyBorder="0" applyAlignment="0" applyProtection="0"/>
    <xf numFmtId="0" fontId="6" fillId="0" borderId="0"/>
    <xf numFmtId="9" fontId="6"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0" borderId="0"/>
    <xf numFmtId="0" fontId="6" fillId="0" borderId="0"/>
    <xf numFmtId="0" fontId="6" fillId="11" borderId="38" applyNumberFormat="0" applyFont="0" applyAlignment="0" applyProtection="0"/>
    <xf numFmtId="44" fontId="28" fillId="0" borderId="0" applyFont="0" applyFill="0" applyBorder="0" applyAlignment="0" applyProtection="0"/>
    <xf numFmtId="43"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43" fontId="59" fillId="0" borderId="0" applyFont="0" applyFill="0" applyBorder="0" applyAlignment="0" applyProtection="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44" fontId="28" fillId="0" borderId="0" applyFont="0" applyFill="0" applyBorder="0" applyAlignment="0" applyProtection="0"/>
    <xf numFmtId="43"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43" fontId="59" fillId="0" borderId="0" applyFont="0" applyFill="0" applyBorder="0" applyAlignment="0" applyProtection="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0" borderId="0"/>
    <xf numFmtId="0" fontId="5" fillId="0" borderId="0"/>
    <xf numFmtId="0" fontId="5" fillId="11" borderId="38" applyNumberFormat="0" applyFont="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43" fontId="59" fillId="0" borderId="0" applyFont="0" applyFill="0" applyBorder="0" applyAlignment="0" applyProtection="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5" fillId="33"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0" borderId="0"/>
    <xf numFmtId="0" fontId="5" fillId="0" borderId="0"/>
    <xf numFmtId="0" fontId="5" fillId="11" borderId="38" applyNumberFormat="0" applyFont="0" applyAlignment="0" applyProtection="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171" fontId="7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4" fillId="0" borderId="0"/>
    <xf numFmtId="0" fontId="4" fillId="0" borderId="0"/>
    <xf numFmtId="0" fontId="4" fillId="11" borderId="38" applyNumberFormat="0" applyFont="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171" fontId="82" fillId="0" borderId="0" applyFont="0" applyFill="0" applyBorder="0" applyAlignment="0" applyProtection="0"/>
    <xf numFmtId="0" fontId="28" fillId="0" borderId="0"/>
    <xf numFmtId="0" fontId="3" fillId="0" borderId="0"/>
    <xf numFmtId="0" fontId="3" fillId="0" borderId="0"/>
    <xf numFmtId="0" fontId="3" fillId="11" borderId="38" applyNumberFormat="0" applyFont="0" applyAlignment="0" applyProtection="0"/>
    <xf numFmtId="0" fontId="28" fillId="0" borderId="0"/>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0" fontId="2" fillId="0" borderId="0"/>
    <xf numFmtId="0" fontId="2" fillId="0" borderId="0"/>
    <xf numFmtId="0" fontId="2" fillId="11" borderId="38" applyNumberFormat="0" applyFont="0" applyAlignment="0" applyProtection="0"/>
    <xf numFmtId="0" fontId="28" fillId="0" borderId="0"/>
    <xf numFmtId="0" fontId="28"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21" borderId="0" applyNumberFormat="0" applyBorder="0" applyAlignment="0" applyProtection="0"/>
    <xf numFmtId="0" fontId="1" fillId="30" borderId="0" applyNumberFormat="0" applyBorder="0" applyAlignment="0" applyProtection="0"/>
    <xf numFmtId="0" fontId="37" fillId="5"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38" applyNumberFormat="0" applyFont="0" applyAlignment="0" applyProtection="0"/>
    <xf numFmtId="0" fontId="1" fillId="21" borderId="0" applyNumberFormat="0" applyBorder="0" applyAlignment="0" applyProtection="0"/>
    <xf numFmtId="0" fontId="1" fillId="26" borderId="0" applyNumberFormat="0" applyBorder="0" applyAlignment="0" applyProtection="0"/>
    <xf numFmtId="0" fontId="1" fillId="17" borderId="0" applyNumberFormat="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 fillId="22"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22"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21" borderId="0" applyNumberFormat="0" applyBorder="0" applyAlignment="0" applyProtection="0"/>
    <xf numFmtId="0" fontId="85" fillId="0" borderId="0"/>
    <xf numFmtId="187" fontId="85" fillId="0" borderId="0" applyFont="0" applyFill="0" applyBorder="0" applyAlignment="0" applyProtection="0"/>
    <xf numFmtId="0" fontId="98" fillId="51" borderId="0" applyNumberFormat="0" applyBorder="0" applyProtection="0"/>
    <xf numFmtId="0" fontId="86" fillId="0" borderId="0" applyNumberFormat="0" applyBorder="0" applyProtection="0"/>
    <xf numFmtId="0" fontId="87" fillId="45" borderId="0" applyNumberFormat="0" applyBorder="0" applyProtection="0"/>
    <xf numFmtId="0" fontId="87" fillId="46" borderId="0" applyNumberFormat="0" applyBorder="0" applyProtection="0"/>
    <xf numFmtId="0" fontId="86" fillId="47" borderId="0" applyNumberFormat="0" applyBorder="0" applyProtection="0"/>
    <xf numFmtId="0" fontId="88" fillId="48" borderId="0" applyNumberFormat="0" applyBorder="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Border="0" applyProtection="0"/>
    <xf numFmtId="0" fontId="84" fillId="49" borderId="0" applyNumberFormat="0" applyBorder="0" applyProtection="0"/>
    <xf numFmtId="184" fontId="90" fillId="0" borderId="0" applyBorder="0" applyProtection="0"/>
    <xf numFmtId="185" fontId="90" fillId="0" borderId="0" applyBorder="0" applyProtection="0"/>
    <xf numFmtId="183" fontId="90" fillId="0" borderId="0" applyBorder="0" applyProtection="0"/>
    <xf numFmtId="186" fontId="90" fillId="0" borderId="0" applyBorder="0" applyProtection="0"/>
    <xf numFmtId="0" fontId="91" fillId="0" borderId="0" applyNumberFormat="0" applyBorder="0" applyProtection="0"/>
    <xf numFmtId="0" fontId="92" fillId="50" borderId="0" applyNumberFormat="0" applyBorder="0" applyProtection="0"/>
    <xf numFmtId="0" fontId="93" fillId="0" borderId="0" applyNumberFormat="0" applyBorder="0" applyProtection="0">
      <alignment horizontal="center"/>
    </xf>
    <xf numFmtId="0" fontId="94" fillId="0" borderId="0" applyNumberFormat="0" applyBorder="0" applyProtection="0"/>
    <xf numFmtId="0" fontId="95" fillId="0" borderId="0" applyNumberFormat="0" applyBorder="0" applyProtection="0"/>
    <xf numFmtId="0" fontId="96" fillId="0" borderId="0" applyNumberFormat="0" applyBorder="0" applyProtection="0"/>
    <xf numFmtId="0" fontId="93" fillId="0" borderId="0" applyNumberFormat="0" applyBorder="0" applyProtection="0">
      <alignment horizontal="center" textRotation="90"/>
    </xf>
    <xf numFmtId="0" fontId="97" fillId="0" borderId="0" applyNumberFormat="0" applyBorder="0" applyProtection="0"/>
    <xf numFmtId="0" fontId="99" fillId="0" borderId="0" applyNumberFormat="0" applyBorder="0" applyProtection="0"/>
    <xf numFmtId="0" fontId="100" fillId="51" borderId="64" applyNumberFormat="0" applyProtection="0"/>
    <xf numFmtId="0" fontId="101" fillId="0" borderId="0" applyNumberFormat="0" applyBorder="0" applyProtection="0"/>
    <xf numFmtId="188" fontId="101" fillId="0" borderId="0" applyBorder="0" applyProtection="0"/>
    <xf numFmtId="0" fontId="85" fillId="0" borderId="0" applyNumberFormat="0" applyFont="0" applyBorder="0" applyProtection="0"/>
    <xf numFmtId="0" fontId="85" fillId="0" borderId="0" applyNumberFormat="0" applyFont="0" applyBorder="0" applyProtection="0"/>
    <xf numFmtId="0" fontId="88" fillId="0" borderId="0" applyNumberFormat="0" applyBorder="0" applyProtection="0"/>
    <xf numFmtId="0" fontId="85" fillId="0" borderId="0"/>
    <xf numFmtId="0" fontId="1" fillId="30" borderId="0" applyNumberFormat="0" applyBorder="0" applyAlignment="0" applyProtection="0"/>
    <xf numFmtId="0" fontId="1" fillId="18"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26" borderId="0" applyNumberFormat="0" applyBorder="0" applyAlignment="0" applyProtection="0"/>
    <xf numFmtId="0" fontId="1" fillId="17"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7" borderId="0" applyNumberFormat="0" applyBorder="0" applyAlignment="0" applyProtection="0"/>
    <xf numFmtId="0" fontId="1" fillId="13" borderId="0" applyNumberFormat="0" applyBorder="0" applyAlignment="0" applyProtection="0"/>
    <xf numFmtId="0" fontId="1" fillId="30" borderId="0" applyNumberFormat="0" applyBorder="0" applyAlignment="0" applyProtection="0"/>
    <xf numFmtId="0" fontId="1" fillId="13" borderId="0" applyNumberFormat="0" applyBorder="0" applyAlignment="0" applyProtection="0"/>
    <xf numFmtId="0" fontId="1" fillId="26" borderId="0" applyNumberFormat="0" applyBorder="0" applyAlignment="0" applyProtection="0"/>
    <xf numFmtId="0" fontId="1" fillId="0" borderId="0"/>
    <xf numFmtId="0" fontId="1" fillId="29" borderId="0" applyNumberFormat="0" applyBorder="0" applyAlignment="0" applyProtection="0"/>
    <xf numFmtId="0" fontId="1" fillId="25" borderId="0" applyNumberFormat="0" applyBorder="0" applyAlignment="0" applyProtection="0"/>
    <xf numFmtId="0" fontId="1" fillId="14" borderId="0" applyNumberFormat="0" applyBorder="0" applyAlignment="0" applyProtection="0"/>
    <xf numFmtId="0" fontId="1" fillId="0" borderId="0"/>
    <xf numFmtId="0" fontId="1" fillId="25" borderId="0" applyNumberFormat="0" applyBorder="0" applyAlignment="0" applyProtection="0"/>
    <xf numFmtId="0" fontId="1" fillId="29"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0" borderId="0"/>
    <xf numFmtId="0" fontId="1" fillId="0" borderId="0"/>
    <xf numFmtId="0" fontId="1" fillId="11" borderId="38" applyNumberFormat="0" applyFont="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71" fontId="83" fillId="0" borderId="0" applyFont="0" applyFill="0" applyBorder="0" applyAlignment="0" applyProtection="0"/>
    <xf numFmtId="0" fontId="1" fillId="0" borderId="0"/>
    <xf numFmtId="0" fontId="1" fillId="0" borderId="0"/>
    <xf numFmtId="0" fontId="1" fillId="11" borderId="38" applyNumberFormat="0" applyFont="0" applyAlignment="0" applyProtection="0"/>
  </cellStyleXfs>
  <cellXfs count="593">
    <xf numFmtId="0" fontId="0" fillId="0" borderId="0" xfId="0"/>
    <xf numFmtId="0" fontId="62" fillId="0" borderId="0" xfId="0" applyFont="1" applyFill="1"/>
    <xf numFmtId="0" fontId="69" fillId="2" borderId="0" xfId="0" applyFont="1" applyFill="1" applyBorder="1" applyAlignment="1">
      <alignment horizontal="center" vertical="center"/>
    </xf>
    <xf numFmtId="9" fontId="70" fillId="2" borderId="0" xfId="4" applyFont="1" applyFill="1" applyBorder="1" applyAlignment="1">
      <alignment horizontal="center" vertical="center" wrapText="1"/>
    </xf>
    <xf numFmtId="9" fontId="64" fillId="2" borderId="0" xfId="4" applyFont="1" applyFill="1" applyBorder="1" applyAlignment="1">
      <alignment horizontal="center" vertical="center" wrapText="1"/>
    </xf>
    <xf numFmtId="0" fontId="65" fillId="0" borderId="0" xfId="0" applyFont="1" applyAlignment="1">
      <alignment vertical="center"/>
    </xf>
    <xf numFmtId="0" fontId="65" fillId="2" borderId="0" xfId="0" applyFont="1" applyFill="1" applyBorder="1" applyAlignment="1">
      <alignment vertical="center"/>
    </xf>
    <xf numFmtId="3" fontId="65" fillId="2" borderId="0" xfId="0" applyNumberFormat="1" applyFont="1" applyFill="1" applyBorder="1" applyAlignment="1">
      <alignment vertical="center"/>
    </xf>
    <xf numFmtId="166" fontId="65" fillId="2" borderId="0" xfId="4" applyNumberFormat="1" applyFont="1" applyFill="1" applyBorder="1" applyAlignment="1">
      <alignment vertical="center"/>
    </xf>
    <xf numFmtId="164" fontId="65" fillId="2" borderId="0" xfId="2" applyFont="1" applyFill="1" applyBorder="1" applyAlignment="1">
      <alignment vertical="center"/>
    </xf>
    <xf numFmtId="168" fontId="65" fillId="0" borderId="0" xfId="2" applyNumberFormat="1" applyFont="1" applyBorder="1" applyAlignment="1">
      <alignment vertical="center"/>
    </xf>
    <xf numFmtId="0" fontId="71" fillId="2" borderId="0" xfId="0" applyFont="1" applyFill="1" applyBorder="1" applyAlignment="1">
      <alignment vertical="center"/>
    </xf>
    <xf numFmtId="9" fontId="64" fillId="2" borderId="0" xfId="4" applyFont="1" applyFill="1" applyBorder="1" applyAlignment="1">
      <alignment vertical="center"/>
    </xf>
    <xf numFmtId="0" fontId="65" fillId="0" borderId="0" xfId="0" applyFont="1" applyFill="1" applyAlignment="1">
      <alignment vertical="center"/>
    </xf>
    <xf numFmtId="0" fontId="65" fillId="4" borderId="0" xfId="0" applyFont="1" applyFill="1" applyBorder="1" applyAlignment="1">
      <alignment vertical="center"/>
    </xf>
    <xf numFmtId="166" fontId="63" fillId="4" borderId="0" xfId="4" applyNumberFormat="1" applyFont="1" applyFill="1" applyBorder="1" applyAlignment="1">
      <alignment horizontal="center"/>
    </xf>
    <xf numFmtId="168" fontId="63" fillId="4" borderId="0" xfId="2" applyNumberFormat="1" applyFont="1" applyFill="1" applyBorder="1" applyAlignment="1"/>
    <xf numFmtId="168" fontId="63" fillId="4" borderId="0" xfId="446" applyNumberFormat="1" applyFont="1" applyFill="1" applyBorder="1" applyAlignment="1">
      <alignment horizontal="center"/>
    </xf>
    <xf numFmtId="168" fontId="63" fillId="4" borderId="0" xfId="2" applyNumberFormat="1" applyFont="1" applyFill="1" applyBorder="1" applyAlignment="1">
      <alignment horizontal="center"/>
    </xf>
    <xf numFmtId="166" fontId="63" fillId="4" borderId="4" xfId="4" applyNumberFormat="1" applyFont="1" applyFill="1" applyBorder="1" applyAlignment="1">
      <alignment horizontal="center"/>
    </xf>
    <xf numFmtId="3" fontId="63" fillId="4" borderId="4" xfId="2" applyNumberFormat="1" applyFont="1" applyFill="1" applyBorder="1" applyAlignment="1">
      <alignment horizontal="center"/>
    </xf>
    <xf numFmtId="0" fontId="62" fillId="4" borderId="3" xfId="0" applyFont="1" applyFill="1" applyBorder="1"/>
    <xf numFmtId="0" fontId="62" fillId="4" borderId="0" xfId="0" applyFont="1" applyFill="1" applyBorder="1"/>
    <xf numFmtId="0" fontId="62" fillId="38" borderId="0" xfId="0" applyFont="1" applyFill="1"/>
    <xf numFmtId="0" fontId="62" fillId="38" borderId="4" xfId="0" applyFont="1" applyFill="1" applyBorder="1"/>
    <xf numFmtId="9" fontId="63" fillId="4" borderId="0" xfId="4" applyNumberFormat="1" applyFont="1" applyFill="1" applyBorder="1" applyAlignment="1">
      <alignment horizontal="center"/>
    </xf>
    <xf numFmtId="0" fontId="63" fillId="4" borderId="3" xfId="0" applyFont="1" applyFill="1" applyBorder="1" applyAlignment="1">
      <alignment horizontal="left"/>
    </xf>
    <xf numFmtId="3" fontId="63" fillId="0" borderId="8" xfId="0" applyNumberFormat="1" applyFont="1" applyFill="1" applyBorder="1" applyAlignment="1">
      <alignment horizontal="right" vertical="center" wrapText="1"/>
    </xf>
    <xf numFmtId="168" fontId="63" fillId="0" borderId="8" xfId="2" applyNumberFormat="1" applyFont="1" applyBorder="1" applyAlignment="1">
      <alignment horizontal="right" vertical="center"/>
    </xf>
    <xf numFmtId="0" fontId="29" fillId="0" borderId="0" xfId="0" applyFont="1" applyFill="1" applyAlignment="1">
      <alignment vertical="center"/>
    </xf>
    <xf numFmtId="0" fontId="62" fillId="0" borderId="0" xfId="0" applyFont="1"/>
    <xf numFmtId="164" fontId="63" fillId="2" borderId="0" xfId="2" applyFont="1" applyFill="1" applyBorder="1" applyAlignment="1">
      <alignment horizontal="center"/>
    </xf>
    <xf numFmtId="164" fontId="63" fillId="4" borderId="0" xfId="2" applyFont="1" applyFill="1" applyBorder="1" applyAlignment="1">
      <alignment horizontal="center"/>
    </xf>
    <xf numFmtId="168" fontId="62" fillId="2" borderId="0" xfId="2" applyNumberFormat="1" applyFont="1" applyFill="1" applyBorder="1"/>
    <xf numFmtId="166" fontId="63" fillId="2" borderId="0" xfId="4" applyNumberFormat="1" applyFont="1" applyFill="1" applyBorder="1"/>
    <xf numFmtId="168" fontId="63" fillId="2" borderId="0" xfId="2" applyNumberFormat="1" applyFont="1" applyFill="1" applyBorder="1"/>
    <xf numFmtId="9" fontId="63" fillId="2" borderId="0" xfId="4" applyFont="1" applyFill="1" applyBorder="1"/>
    <xf numFmtId="0" fontId="62" fillId="4" borderId="4" xfId="0" applyFont="1" applyFill="1" applyBorder="1"/>
    <xf numFmtId="0" fontId="62" fillId="2" borderId="3" xfId="0" applyFont="1" applyFill="1" applyBorder="1"/>
    <xf numFmtId="0" fontId="63" fillId="2" borderId="3" xfId="0" applyFont="1" applyFill="1" applyBorder="1"/>
    <xf numFmtId="0" fontId="65" fillId="4" borderId="1" xfId="0" applyFont="1" applyFill="1" applyBorder="1" applyAlignment="1">
      <alignment vertical="center"/>
    </xf>
    <xf numFmtId="0" fontId="65" fillId="4" borderId="24" xfId="0" applyFont="1" applyFill="1" applyBorder="1" applyAlignment="1">
      <alignment vertical="center"/>
    </xf>
    <xf numFmtId="0" fontId="62" fillId="4" borderId="0" xfId="0" applyFont="1" applyFill="1" applyBorder="1" applyAlignment="1">
      <alignment vertical="center"/>
    </xf>
    <xf numFmtId="0" fontId="62" fillId="4" borderId="4" xfId="0" applyFont="1" applyFill="1" applyBorder="1" applyAlignment="1">
      <alignment vertical="center"/>
    </xf>
    <xf numFmtId="0" fontId="69" fillId="4" borderId="0" xfId="0" applyFont="1" applyFill="1" applyBorder="1" applyAlignment="1">
      <alignment horizontal="center" vertical="center"/>
    </xf>
    <xf numFmtId="168" fontId="62" fillId="4" borderId="0" xfId="0" applyNumberFormat="1" applyFont="1" applyFill="1" applyBorder="1" applyAlignment="1">
      <alignment vertical="center"/>
    </xf>
    <xf numFmtId="0" fontId="65" fillId="4" borderId="3" xfId="0" applyFont="1" applyFill="1" applyBorder="1" applyAlignment="1">
      <alignment vertical="center"/>
    </xf>
    <xf numFmtId="0" fontId="65" fillId="0" borderId="0" xfId="0" applyFont="1" applyBorder="1" applyAlignment="1">
      <alignment vertical="center"/>
    </xf>
    <xf numFmtId="3" fontId="65" fillId="4" borderId="0" xfId="0" applyNumberFormat="1" applyFont="1" applyFill="1" applyBorder="1" applyAlignment="1">
      <alignment vertical="center"/>
    </xf>
    <xf numFmtId="0" fontId="65" fillId="4" borderId="5" xfId="0" applyFont="1" applyFill="1" applyBorder="1" applyAlignment="1">
      <alignment vertical="center"/>
    </xf>
    <xf numFmtId="0" fontId="65" fillId="4" borderId="20" xfId="0" applyFont="1" applyFill="1" applyBorder="1" applyAlignment="1">
      <alignment vertical="center"/>
    </xf>
    <xf numFmtId="0" fontId="65" fillId="2" borderId="3" xfId="0" applyFont="1" applyFill="1" applyBorder="1" applyAlignment="1">
      <alignment vertical="center"/>
    </xf>
    <xf numFmtId="0" fontId="63" fillId="0" borderId="7" xfId="0" applyFont="1" applyFill="1" applyBorder="1" applyAlignment="1">
      <alignment horizontal="left" vertical="center" wrapText="1"/>
    </xf>
    <xf numFmtId="0" fontId="65" fillId="0" borderId="3" xfId="0" applyFont="1" applyBorder="1" applyAlignment="1">
      <alignment vertical="center"/>
    </xf>
    <xf numFmtId="168" fontId="65" fillId="2" borderId="0" xfId="0" applyNumberFormat="1" applyFont="1" applyFill="1" applyBorder="1" applyAlignment="1">
      <alignment vertical="center"/>
    </xf>
    <xf numFmtId="10" fontId="65" fillId="2" borderId="0" xfId="4" applyNumberFormat="1" applyFont="1" applyFill="1" applyBorder="1" applyAlignment="1">
      <alignment vertical="center"/>
    </xf>
    <xf numFmtId="4" fontId="65" fillId="0" borderId="0" xfId="0" applyNumberFormat="1" applyFont="1" applyBorder="1" applyAlignment="1">
      <alignment vertical="center"/>
    </xf>
    <xf numFmtId="0" fontId="72" fillId="2" borderId="3" xfId="0" applyFont="1" applyFill="1" applyBorder="1" applyAlignment="1">
      <alignment vertical="center"/>
    </xf>
    <xf numFmtId="9" fontId="65" fillId="2" borderId="0" xfId="4" applyFont="1" applyFill="1" applyBorder="1" applyAlignment="1">
      <alignment vertical="center"/>
    </xf>
    <xf numFmtId="0" fontId="64" fillId="2" borderId="3" xfId="0" applyFont="1" applyFill="1" applyBorder="1" applyAlignment="1">
      <alignment vertical="center"/>
    </xf>
    <xf numFmtId="0" fontId="63" fillId="4" borderId="13" xfId="0" applyFont="1" applyFill="1" applyBorder="1"/>
    <xf numFmtId="166" fontId="63" fillId="4" borderId="28" xfId="4" applyNumberFormat="1" applyFont="1" applyFill="1" applyBorder="1"/>
    <xf numFmtId="166" fontId="63" fillId="0" borderId="28" xfId="4" applyNumberFormat="1" applyFont="1" applyFill="1" applyBorder="1"/>
    <xf numFmtId="0" fontId="62" fillId="2" borderId="0" xfId="0" applyFont="1" applyFill="1" applyBorder="1"/>
    <xf numFmtId="0" fontId="63" fillId="2" borderId="7" xfId="0" applyFont="1" applyFill="1" applyBorder="1"/>
    <xf numFmtId="168" fontId="62" fillId="2" borderId="8" xfId="0" applyNumberFormat="1" applyFont="1" applyFill="1" applyBorder="1"/>
    <xf numFmtId="10" fontId="63" fillId="4" borderId="8" xfId="4" applyNumberFormat="1" applyFont="1" applyFill="1" applyBorder="1"/>
    <xf numFmtId="166" fontId="63" fillId="4" borderId="27" xfId="4" applyNumberFormat="1" applyFont="1" applyFill="1" applyBorder="1"/>
    <xf numFmtId="0" fontId="63" fillId="0" borderId="7" xfId="0" applyFont="1" applyFill="1" applyBorder="1"/>
    <xf numFmtId="168" fontId="63" fillId="0" borderId="9" xfId="2" applyNumberFormat="1" applyFont="1" applyFill="1" applyBorder="1" applyAlignment="1">
      <alignment horizontal="right"/>
    </xf>
    <xf numFmtId="168" fontId="63" fillId="0" borderId="9" xfId="2" applyNumberFormat="1" applyFont="1" applyFill="1" applyBorder="1" applyAlignment="1">
      <alignment horizontal="center"/>
    </xf>
    <xf numFmtId="168" fontId="63" fillId="0" borderId="8" xfId="2" applyNumberFormat="1" applyFont="1" applyFill="1" applyBorder="1" applyAlignment="1">
      <alignment horizontal="center"/>
    </xf>
    <xf numFmtId="168" fontId="63" fillId="2" borderId="8" xfId="2" applyNumberFormat="1" applyFont="1" applyFill="1" applyBorder="1" applyAlignment="1">
      <alignment horizontal="center"/>
    </xf>
    <xf numFmtId="0" fontId="63" fillId="4" borderId="14" xfId="0" applyFont="1" applyFill="1" applyBorder="1"/>
    <xf numFmtId="166" fontId="63" fillId="4" borderId="27" xfId="4" applyNumberFormat="1" applyFont="1" applyFill="1" applyBorder="1" applyAlignment="1">
      <alignment horizontal="center"/>
    </xf>
    <xf numFmtId="166" fontId="63" fillId="0" borderId="27" xfId="4" applyNumberFormat="1" applyFont="1" applyFill="1" applyBorder="1"/>
    <xf numFmtId="9" fontId="63" fillId="4" borderId="27" xfId="4" applyFont="1" applyFill="1" applyBorder="1"/>
    <xf numFmtId="0" fontId="63" fillId="0" borderId="10" xfId="0" applyFont="1" applyFill="1" applyBorder="1"/>
    <xf numFmtId="168" fontId="63" fillId="0" borderId="11" xfId="2" applyNumberFormat="1" applyFont="1" applyFill="1" applyBorder="1" applyAlignment="1">
      <alignment horizontal="center"/>
    </xf>
    <xf numFmtId="168" fontId="63" fillId="0" borderId="15" xfId="2" applyNumberFormat="1" applyFont="1" applyFill="1" applyBorder="1" applyAlignment="1">
      <alignment horizontal="center"/>
    </xf>
    <xf numFmtId="0" fontId="63" fillId="0" borderId="12" xfId="0" applyFont="1" applyFill="1" applyBorder="1"/>
    <xf numFmtId="168" fontId="63" fillId="2" borderId="9" xfId="2" applyNumberFormat="1" applyFont="1" applyFill="1" applyBorder="1" applyAlignment="1">
      <alignment horizontal="center"/>
    </xf>
    <xf numFmtId="0" fontId="63" fillId="4" borderId="56" xfId="0" applyFont="1" applyFill="1" applyBorder="1"/>
    <xf numFmtId="166" fontId="63" fillId="4" borderId="25" xfId="4" applyNumberFormat="1" applyFont="1" applyFill="1" applyBorder="1" applyAlignment="1">
      <alignment horizontal="center"/>
    </xf>
    <xf numFmtId="166" fontId="63" fillId="0" borderId="25" xfId="4" applyNumberFormat="1" applyFont="1" applyFill="1" applyBorder="1"/>
    <xf numFmtId="168" fontId="63" fillId="2" borderId="0" xfId="0" applyNumberFormat="1" applyFont="1" applyFill="1" applyBorder="1"/>
    <xf numFmtId="0" fontId="63" fillId="4" borderId="5" xfId="0" applyFont="1" applyFill="1" applyBorder="1"/>
    <xf numFmtId="3" fontId="63" fillId="4" borderId="20" xfId="2" applyNumberFormat="1" applyFont="1" applyFill="1" applyBorder="1"/>
    <xf numFmtId="169" fontId="63" fillId="4" borderId="55" xfId="2" applyNumberFormat="1" applyFont="1" applyFill="1" applyBorder="1" applyAlignment="1">
      <alignment horizontal="center"/>
    </xf>
    <xf numFmtId="166" fontId="63" fillId="2" borderId="0" xfId="4" applyNumberFormat="1" applyFont="1" applyFill="1" applyBorder="1" applyAlignment="1">
      <alignment horizontal="center"/>
    </xf>
    <xf numFmtId="168" fontId="63" fillId="2" borderId="0" xfId="2" applyNumberFormat="1" applyFont="1" applyFill="1" applyBorder="1" applyAlignment="1">
      <alignment horizontal="center"/>
    </xf>
    <xf numFmtId="168" fontId="63" fillId="4" borderId="16" xfId="2" applyNumberFormat="1" applyFont="1" applyFill="1" applyBorder="1" applyAlignment="1">
      <alignment horizontal="center"/>
    </xf>
    <xf numFmtId="9" fontId="62" fillId="2" borderId="0" xfId="4" applyFont="1" applyFill="1" applyBorder="1"/>
    <xf numFmtId="43" fontId="62" fillId="2" borderId="0" xfId="0" applyNumberFormat="1" applyFont="1" applyFill="1" applyBorder="1"/>
    <xf numFmtId="0" fontId="63" fillId="4" borderId="3" xfId="0" applyFont="1" applyFill="1" applyBorder="1"/>
    <xf numFmtId="168" fontId="63" fillId="4" borderId="0" xfId="2" applyNumberFormat="1" applyFont="1" applyFill="1" applyBorder="1"/>
    <xf numFmtId="168" fontId="63" fillId="4" borderId="0" xfId="2" applyNumberFormat="1" applyFont="1" applyFill="1" applyBorder="1" applyAlignment="1">
      <alignment horizontal="right"/>
    </xf>
    <xf numFmtId="43" fontId="62" fillId="4" borderId="0" xfId="0" applyNumberFormat="1" applyFont="1" applyFill="1" applyBorder="1"/>
    <xf numFmtId="9" fontId="62" fillId="4" borderId="0" xfId="4" applyFont="1" applyFill="1" applyBorder="1"/>
    <xf numFmtId="168" fontId="62" fillId="4" borderId="0" xfId="0" applyNumberFormat="1" applyFont="1" applyFill="1" applyBorder="1"/>
    <xf numFmtId="168" fontId="63" fillId="39" borderId="8" xfId="2" applyNumberFormat="1" applyFont="1" applyFill="1" applyBorder="1" applyAlignment="1">
      <alignment horizontal="right" vertical="center"/>
    </xf>
    <xf numFmtId="3" fontId="74" fillId="40" borderId="8" xfId="0" applyNumberFormat="1" applyFont="1" applyFill="1" applyBorder="1" applyAlignment="1">
      <alignment horizontal="right" vertical="center" wrapText="1"/>
    </xf>
    <xf numFmtId="0" fontId="63" fillId="39" borderId="7" xfId="0" applyFont="1" applyFill="1" applyBorder="1" applyAlignment="1">
      <alignment vertical="center"/>
    </xf>
    <xf numFmtId="168" fontId="63" fillId="39" borderId="8" xfId="75" applyNumberFormat="1" applyFont="1" applyFill="1" applyBorder="1" applyAlignment="1">
      <alignment horizontal="right" vertical="center"/>
    </xf>
    <xf numFmtId="168" fontId="63" fillId="39" borderId="8" xfId="75" applyNumberFormat="1" applyFont="1" applyFill="1" applyBorder="1" applyAlignment="1">
      <alignment horizontal="center" vertical="center"/>
    </xf>
    <xf numFmtId="0" fontId="63" fillId="0" borderId="44" xfId="0" applyFont="1" applyFill="1" applyBorder="1" applyAlignment="1">
      <alignment horizontal="left" vertical="center"/>
    </xf>
    <xf numFmtId="168" fontId="63" fillId="4" borderId="45" xfId="2" applyNumberFormat="1" applyFont="1" applyFill="1" applyBorder="1" applyAlignment="1">
      <alignment horizontal="left" vertical="center"/>
    </xf>
    <xf numFmtId="168" fontId="63" fillId="39" borderId="45" xfId="2" applyNumberFormat="1" applyFont="1" applyFill="1" applyBorder="1" applyAlignment="1">
      <alignment horizontal="left" vertical="center"/>
    </xf>
    <xf numFmtId="3" fontId="63" fillId="0" borderId="45" xfId="2" applyNumberFormat="1" applyFont="1" applyFill="1" applyBorder="1" applyAlignment="1">
      <alignment horizontal="right" vertical="center"/>
    </xf>
    <xf numFmtId="0" fontId="63" fillId="0" borderId="49" xfId="0" applyFont="1" applyFill="1" applyBorder="1" applyAlignment="1">
      <alignment horizontal="left" vertical="center"/>
    </xf>
    <xf numFmtId="168" fontId="63" fillId="39" borderId="47" xfId="2" applyNumberFormat="1" applyFont="1" applyFill="1" applyBorder="1" applyAlignment="1">
      <alignment horizontal="left" vertical="center"/>
    </xf>
    <xf numFmtId="3" fontId="63" fillId="0" borderId="47" xfId="2" applyNumberFormat="1" applyFont="1" applyFill="1" applyBorder="1" applyAlignment="1">
      <alignment horizontal="right" vertical="center"/>
    </xf>
    <xf numFmtId="0" fontId="63" fillId="0" borderId="44" xfId="0" applyFont="1" applyFill="1" applyBorder="1" applyAlignment="1">
      <alignment horizontal="left" vertical="center" wrapText="1"/>
    </xf>
    <xf numFmtId="168" fontId="63" fillId="0" borderId="45" xfId="2" applyNumberFormat="1" applyFont="1" applyBorder="1" applyAlignment="1">
      <alignment horizontal="right" vertical="center"/>
    </xf>
    <xf numFmtId="168" fontId="63" fillId="39" borderId="45" xfId="2" applyNumberFormat="1" applyFont="1" applyFill="1" applyBorder="1" applyAlignment="1">
      <alignment horizontal="right" vertical="center"/>
    </xf>
    <xf numFmtId="3" fontId="63" fillId="0" borderId="45" xfId="0" applyNumberFormat="1" applyFont="1" applyFill="1" applyBorder="1" applyAlignment="1">
      <alignment horizontal="right" vertical="center" wrapText="1"/>
    </xf>
    <xf numFmtId="3" fontId="74" fillId="40" borderId="45" xfId="0" applyNumberFormat="1" applyFont="1" applyFill="1" applyBorder="1" applyAlignment="1">
      <alignment horizontal="right" vertical="center" wrapText="1"/>
    </xf>
    <xf numFmtId="168" fontId="74" fillId="4" borderId="0" xfId="2" applyNumberFormat="1" applyFont="1" applyFill="1" applyBorder="1" applyAlignment="1">
      <alignment horizontal="center"/>
    </xf>
    <xf numFmtId="9" fontId="63" fillId="4" borderId="27" xfId="4" applyNumberFormat="1" applyFont="1" applyFill="1" applyBorder="1" applyAlignment="1">
      <alignment horizontal="center"/>
    </xf>
    <xf numFmtId="9" fontId="63" fillId="4" borderId="28" xfId="4" applyNumberFormat="1" applyFont="1" applyFill="1" applyBorder="1" applyAlignment="1">
      <alignment horizontal="center"/>
    </xf>
    <xf numFmtId="9" fontId="63" fillId="4" borderId="25" xfId="4" applyNumberFormat="1" applyFont="1" applyFill="1" applyBorder="1" applyAlignment="1">
      <alignment horizontal="center"/>
    </xf>
    <xf numFmtId="166" fontId="63" fillId="4" borderId="25" xfId="4" applyNumberFormat="1" applyFont="1" applyFill="1" applyBorder="1"/>
    <xf numFmtId="0" fontId="62" fillId="4" borderId="0" xfId="0" applyFont="1" applyFill="1"/>
    <xf numFmtId="168" fontId="63" fillId="4" borderId="47" xfId="2" applyNumberFormat="1" applyFont="1" applyFill="1" applyBorder="1" applyAlignment="1">
      <alignment horizontal="left" vertical="center"/>
    </xf>
    <xf numFmtId="168" fontId="63" fillId="4" borderId="22" xfId="2" applyNumberFormat="1" applyFont="1" applyFill="1" applyBorder="1" applyAlignment="1">
      <alignment horizontal="center"/>
    </xf>
    <xf numFmtId="10" fontId="63" fillId="0" borderId="59" xfId="4" applyNumberFormat="1" applyFont="1" applyFill="1" applyBorder="1" applyAlignment="1">
      <alignment horizontal="right" vertical="center" wrapText="1"/>
    </xf>
    <xf numFmtId="10" fontId="63" fillId="0" borderId="27" xfId="4" applyNumberFormat="1" applyFont="1" applyFill="1" applyBorder="1" applyAlignment="1">
      <alignment horizontal="right" vertical="center" wrapText="1"/>
    </xf>
    <xf numFmtId="10" fontId="63" fillId="0" borderId="59" xfId="4" applyNumberFormat="1" applyFont="1" applyFill="1" applyBorder="1" applyAlignment="1">
      <alignment horizontal="right" vertical="center"/>
    </xf>
    <xf numFmtId="10" fontId="63" fillId="0" borderId="48" xfId="4" applyNumberFormat="1" applyFont="1" applyFill="1" applyBorder="1" applyAlignment="1">
      <alignment horizontal="right" vertical="center"/>
    </xf>
    <xf numFmtId="0" fontId="63" fillId="4" borderId="0" xfId="0" applyFont="1" applyFill="1" applyBorder="1" applyAlignment="1">
      <alignment horizontal="center" vertical="center"/>
    </xf>
    <xf numFmtId="0" fontId="63" fillId="4" borderId="0" xfId="0" applyFont="1" applyFill="1" applyBorder="1" applyAlignment="1">
      <alignment horizontal="center"/>
    </xf>
    <xf numFmtId="0" fontId="62" fillId="4" borderId="1" xfId="0" applyFont="1" applyFill="1" applyBorder="1" applyAlignment="1">
      <alignment vertical="center"/>
    </xf>
    <xf numFmtId="0" fontId="62" fillId="4" borderId="24" xfId="0" applyFont="1" applyFill="1" applyBorder="1" applyAlignment="1">
      <alignment vertical="center"/>
    </xf>
    <xf numFmtId="0" fontId="62" fillId="4" borderId="2" xfId="0" applyFont="1" applyFill="1" applyBorder="1" applyAlignment="1">
      <alignment vertical="center"/>
    </xf>
    <xf numFmtId="0" fontId="62" fillId="4" borderId="3" xfId="0" applyFont="1" applyFill="1" applyBorder="1" applyAlignment="1">
      <alignment vertical="center"/>
    </xf>
    <xf numFmtId="168" fontId="63" fillId="4" borderId="0" xfId="2" applyNumberFormat="1" applyFont="1" applyFill="1" applyBorder="1" applyAlignment="1">
      <alignment horizontal="center" vertical="center"/>
    </xf>
    <xf numFmtId="0" fontId="62" fillId="0" borderId="0" xfId="0" applyFont="1" applyBorder="1" applyAlignment="1">
      <alignment vertical="center"/>
    </xf>
    <xf numFmtId="168" fontId="62" fillId="4" borderId="8" xfId="2" applyNumberFormat="1" applyFont="1" applyFill="1" applyBorder="1" applyAlignment="1">
      <alignment horizontal="center" vertical="center"/>
    </xf>
    <xf numFmtId="168" fontId="62" fillId="38" borderId="8" xfId="2" applyNumberFormat="1" applyFont="1" applyFill="1" applyBorder="1" applyAlignment="1">
      <alignment horizontal="center" vertical="center"/>
    </xf>
    <xf numFmtId="168" fontId="63" fillId="4" borderId="8" xfId="2" applyNumberFormat="1" applyFont="1" applyFill="1" applyBorder="1" applyAlignment="1">
      <alignment horizontal="center" vertical="center"/>
    </xf>
    <xf numFmtId="10" fontId="63" fillId="4" borderId="27" xfId="4" applyNumberFormat="1" applyFont="1" applyFill="1" applyBorder="1" applyAlignment="1">
      <alignment horizontal="right" vertical="center"/>
    </xf>
    <xf numFmtId="4" fontId="62" fillId="4" borderId="0" xfId="0" applyNumberFormat="1" applyFont="1" applyFill="1" applyBorder="1" applyAlignment="1">
      <alignment vertical="center"/>
    </xf>
    <xf numFmtId="0" fontId="29" fillId="4" borderId="0" xfId="0" applyFont="1" applyFill="1" applyAlignment="1">
      <alignment vertical="center"/>
    </xf>
    <xf numFmtId="168" fontId="62" fillId="0" borderId="8" xfId="2" applyNumberFormat="1" applyFont="1" applyFill="1" applyBorder="1" applyAlignment="1">
      <alignment horizontal="center" vertical="center"/>
    </xf>
    <xf numFmtId="168" fontId="62" fillId="0" borderId="8" xfId="2" applyNumberFormat="1" applyFont="1" applyFill="1" applyBorder="1" applyAlignment="1">
      <alignment vertical="center"/>
    </xf>
    <xf numFmtId="168" fontId="62" fillId="38" borderId="11" xfId="2" applyNumberFormat="1" applyFont="1" applyFill="1" applyBorder="1" applyAlignment="1">
      <alignment horizontal="center" vertical="center"/>
    </xf>
    <xf numFmtId="179" fontId="62" fillId="4" borderId="0" xfId="0" applyNumberFormat="1" applyFont="1" applyFill="1" applyBorder="1" applyAlignment="1">
      <alignment vertical="center"/>
    </xf>
    <xf numFmtId="9" fontId="62" fillId="4" borderId="0" xfId="4" applyFont="1" applyFill="1" applyBorder="1" applyAlignment="1">
      <alignment vertical="center"/>
    </xf>
    <xf numFmtId="168" fontId="62" fillId="4" borderId="8" xfId="2" applyNumberFormat="1" applyFont="1" applyFill="1" applyBorder="1" applyAlignment="1">
      <alignment horizontal="right" vertical="center"/>
    </xf>
    <xf numFmtId="0" fontId="63" fillId="3" borderId="5" xfId="0" applyFont="1" applyFill="1" applyBorder="1" applyAlignment="1">
      <alignment horizontal="right" vertical="center"/>
    </xf>
    <xf numFmtId="168" fontId="63" fillId="3" borderId="20" xfId="2" applyNumberFormat="1" applyFont="1" applyFill="1" applyBorder="1" applyAlignment="1">
      <alignment horizontal="center" vertical="center"/>
    </xf>
    <xf numFmtId="164" fontId="63" fillId="3" borderId="20" xfId="2" applyNumberFormat="1" applyFont="1" applyFill="1" applyBorder="1" applyAlignment="1">
      <alignment horizontal="center" vertical="center"/>
    </xf>
    <xf numFmtId="9" fontId="63" fillId="3" borderId="6" xfId="4" applyNumberFormat="1" applyFont="1" applyFill="1" applyBorder="1" applyAlignment="1">
      <alignment horizontal="right" vertical="center"/>
    </xf>
    <xf numFmtId="0" fontId="63" fillId="3" borderId="3" xfId="0" applyFont="1" applyFill="1" applyBorder="1" applyAlignment="1">
      <alignment horizontal="right" vertical="center"/>
    </xf>
    <xf numFmtId="168" fontId="63" fillId="3" borderId="0" xfId="2" applyNumberFormat="1" applyFont="1" applyFill="1" applyBorder="1" applyAlignment="1">
      <alignment horizontal="center" vertical="center"/>
    </xf>
    <xf numFmtId="164" fontId="63" fillId="3" borderId="0" xfId="2" applyNumberFormat="1" applyFont="1" applyFill="1" applyBorder="1" applyAlignment="1">
      <alignment horizontal="center" vertical="center"/>
    </xf>
    <xf numFmtId="9" fontId="63" fillId="3" borderId="0" xfId="4" applyNumberFormat="1" applyFont="1" applyFill="1" applyBorder="1" applyAlignment="1">
      <alignment horizontal="right" vertical="center"/>
    </xf>
    <xf numFmtId="164" fontId="62" fillId="4" borderId="0" xfId="2" applyFont="1" applyFill="1" applyBorder="1" applyAlignment="1">
      <alignment vertical="center"/>
    </xf>
    <xf numFmtId="10" fontId="62" fillId="4" borderId="0" xfId="4" applyNumberFormat="1" applyFont="1" applyFill="1" applyBorder="1" applyAlignment="1">
      <alignment vertical="center"/>
    </xf>
    <xf numFmtId="168" fontId="77" fillId="4" borderId="3" xfId="0" applyNumberFormat="1" applyFont="1" applyFill="1" applyBorder="1" applyAlignment="1">
      <alignment vertical="center"/>
    </xf>
    <xf numFmtId="168" fontId="74" fillId="4" borderId="3" xfId="0" applyNumberFormat="1" applyFont="1" applyFill="1" applyBorder="1" applyAlignment="1">
      <alignment vertical="center"/>
    </xf>
    <xf numFmtId="10" fontId="62" fillId="4" borderId="0" xfId="0" applyNumberFormat="1" applyFont="1" applyFill="1" applyBorder="1" applyAlignment="1">
      <alignment vertical="center"/>
    </xf>
    <xf numFmtId="0" fontId="78" fillId="4" borderId="0" xfId="0" applyFont="1" applyFill="1" applyBorder="1" applyAlignment="1">
      <alignment horizontal="center" vertical="center"/>
    </xf>
    <xf numFmtId="0" fontId="62" fillId="4" borderId="0" xfId="0" applyFont="1" applyFill="1" applyBorder="1" applyAlignment="1">
      <alignment horizontal="right" vertical="center"/>
    </xf>
    <xf numFmtId="168" fontId="62" fillId="4" borderId="3" xfId="0" applyNumberFormat="1" applyFont="1" applyFill="1" applyBorder="1" applyAlignment="1">
      <alignment vertical="center"/>
    </xf>
    <xf numFmtId="168" fontId="63" fillId="4" borderId="3" xfId="0" applyNumberFormat="1" applyFont="1" applyFill="1" applyBorder="1" applyAlignment="1">
      <alignment vertical="center"/>
    </xf>
    <xf numFmtId="168" fontId="63" fillId="4" borderId="0" xfId="2" applyNumberFormat="1" applyFont="1" applyFill="1" applyBorder="1" applyAlignment="1">
      <alignment horizontal="left" vertical="center" indent="1"/>
    </xf>
    <xf numFmtId="168" fontId="62" fillId="4" borderId="0" xfId="2" applyNumberFormat="1" applyFont="1" applyFill="1" applyBorder="1" applyAlignment="1">
      <alignment horizontal="left" vertical="center" indent="1"/>
    </xf>
    <xf numFmtId="10" fontId="29" fillId="0" borderId="0" xfId="4" applyNumberFormat="1" applyFont="1" applyAlignment="1">
      <alignment vertical="center"/>
    </xf>
    <xf numFmtId="168" fontId="62" fillId="4" borderId="3" xfId="0" applyNumberFormat="1" applyFont="1" applyFill="1" applyBorder="1" applyAlignment="1">
      <alignment horizontal="left" vertical="center"/>
    </xf>
    <xf numFmtId="10" fontId="62" fillId="4" borderId="0" xfId="4" applyNumberFormat="1" applyFont="1" applyFill="1" applyBorder="1" applyAlignment="1">
      <alignment horizontal="right" vertical="center"/>
    </xf>
    <xf numFmtId="164" fontId="62" fillId="4" borderId="0" xfId="2" applyFont="1" applyFill="1" applyBorder="1" applyAlignment="1">
      <alignment horizontal="center" vertical="center"/>
    </xf>
    <xf numFmtId="0" fontId="66" fillId="4" borderId="0" xfId="0" applyFont="1" applyFill="1" applyBorder="1" applyAlignment="1">
      <alignment horizontal="center" vertical="center"/>
    </xf>
    <xf numFmtId="168" fontId="77" fillId="4" borderId="0" xfId="2" applyNumberFormat="1" applyFont="1" applyFill="1" applyBorder="1" applyAlignment="1">
      <alignment vertical="center"/>
    </xf>
    <xf numFmtId="0" fontId="29" fillId="0" borderId="0" xfId="0" applyFont="1" applyAlignment="1">
      <alignment vertical="center"/>
    </xf>
    <xf numFmtId="10" fontId="62" fillId="4" borderId="0" xfId="4" applyNumberFormat="1" applyFont="1" applyFill="1" applyBorder="1" applyAlignment="1">
      <alignment horizontal="center" vertical="center"/>
    </xf>
    <xf numFmtId="170" fontId="66" fillId="4" borderId="0" xfId="0" applyNumberFormat="1" applyFont="1" applyFill="1" applyBorder="1" applyAlignment="1">
      <alignment horizontal="center" vertical="center"/>
    </xf>
    <xf numFmtId="168" fontId="63" fillId="4" borderId="3" xfId="0" applyNumberFormat="1" applyFont="1" applyFill="1" applyBorder="1" applyAlignment="1">
      <alignment horizontal="left" vertical="center"/>
    </xf>
    <xf numFmtId="168" fontId="74" fillId="4" borderId="0" xfId="2" applyNumberFormat="1" applyFont="1" applyFill="1" applyBorder="1" applyAlignment="1">
      <alignment vertical="center"/>
    </xf>
    <xf numFmtId="10" fontId="77" fillId="4" borderId="0" xfId="4" applyNumberFormat="1" applyFont="1" applyFill="1" applyBorder="1" applyAlignment="1">
      <alignment vertical="center"/>
    </xf>
    <xf numFmtId="168" fontId="79" fillId="4" borderId="0" xfId="0" applyNumberFormat="1" applyFont="1" applyFill="1" applyBorder="1" applyAlignment="1">
      <alignment vertical="center"/>
    </xf>
    <xf numFmtId="168" fontId="62" fillId="4" borderId="0" xfId="2" applyNumberFormat="1" applyFont="1" applyFill="1" applyBorder="1" applyAlignment="1">
      <alignment vertical="center"/>
    </xf>
    <xf numFmtId="180" fontId="62" fillId="4" borderId="0" xfId="4" applyNumberFormat="1" applyFont="1" applyFill="1" applyBorder="1" applyAlignment="1">
      <alignment vertical="center"/>
    </xf>
    <xf numFmtId="164" fontId="62" fillId="4" borderId="0" xfId="0" applyNumberFormat="1" applyFont="1" applyFill="1" applyBorder="1" applyAlignment="1">
      <alignment vertical="center"/>
    </xf>
    <xf numFmtId="43" fontId="62" fillId="4" borderId="0" xfId="0" applyNumberFormat="1" applyFont="1" applyFill="1" applyBorder="1" applyAlignment="1">
      <alignment vertical="center"/>
    </xf>
    <xf numFmtId="168" fontId="63" fillId="4" borderId="8" xfId="0" applyNumberFormat="1" applyFont="1" applyFill="1" applyBorder="1" applyAlignment="1">
      <alignment vertical="center"/>
    </xf>
    <xf numFmtId="10" fontId="63" fillId="4" borderId="8" xfId="4" applyNumberFormat="1" applyFont="1" applyFill="1" applyBorder="1" applyAlignment="1">
      <alignment horizontal="center" vertical="center"/>
    </xf>
    <xf numFmtId="10" fontId="63" fillId="4" borderId="8" xfId="0" applyNumberFormat="1" applyFont="1" applyFill="1" applyBorder="1" applyAlignment="1">
      <alignment horizontal="center" vertical="center"/>
    </xf>
    <xf numFmtId="10" fontId="63" fillId="4" borderId="27" xfId="0" applyNumberFormat="1" applyFont="1" applyFill="1" applyBorder="1" applyAlignment="1">
      <alignment horizontal="center" vertical="center"/>
    </xf>
    <xf numFmtId="0" fontId="62" fillId="0" borderId="0" xfId="0" applyFont="1" applyFill="1" applyBorder="1" applyAlignment="1">
      <alignment vertical="center"/>
    </xf>
    <xf numFmtId="0" fontId="63" fillId="4" borderId="10" xfId="0" applyFont="1" applyFill="1" applyBorder="1" applyAlignment="1">
      <alignment horizontal="left" vertical="center"/>
    </xf>
    <xf numFmtId="0" fontId="63" fillId="4" borderId="11" xfId="0" applyFont="1" applyFill="1" applyBorder="1" applyAlignment="1">
      <alignment horizontal="left" vertical="center"/>
    </xf>
    <xf numFmtId="0" fontId="63" fillId="4" borderId="3" xfId="0" applyFont="1" applyFill="1" applyBorder="1" applyAlignment="1">
      <alignment vertical="center"/>
    </xf>
    <xf numFmtId="166" fontId="63" fillId="4" borderId="0" xfId="4" applyNumberFormat="1" applyFont="1" applyFill="1" applyBorder="1" applyAlignment="1">
      <alignment vertical="center"/>
    </xf>
    <xf numFmtId="168" fontId="63" fillId="4" borderId="3" xfId="2" applyNumberFormat="1" applyFont="1" applyFill="1" applyBorder="1" applyAlignment="1">
      <alignment vertical="center"/>
    </xf>
    <xf numFmtId="166" fontId="62" fillId="4" borderId="0" xfId="4" applyNumberFormat="1" applyFont="1" applyFill="1" applyBorder="1" applyAlignment="1">
      <alignment vertical="center"/>
    </xf>
    <xf numFmtId="166" fontId="62" fillId="4" borderId="0" xfId="4" applyNumberFormat="1" applyFont="1" applyFill="1" applyBorder="1" applyAlignment="1">
      <alignment horizontal="right" vertical="center"/>
    </xf>
    <xf numFmtId="168" fontId="63" fillId="4" borderId="30" xfId="0" applyNumberFormat="1" applyFont="1" applyFill="1" applyBorder="1" applyAlignment="1">
      <alignment vertical="center"/>
    </xf>
    <xf numFmtId="10" fontId="63" fillId="4" borderId="30" xfId="4" applyNumberFormat="1" applyFont="1" applyFill="1" applyBorder="1" applyAlignment="1">
      <alignment vertical="center"/>
    </xf>
    <xf numFmtId="168" fontId="63" fillId="4" borderId="15" xfId="0" applyNumberFormat="1" applyFont="1" applyFill="1" applyBorder="1" applyAlignment="1">
      <alignment vertical="center"/>
    </xf>
    <xf numFmtId="10" fontId="63" fillId="4" borderId="15" xfId="4" applyNumberFormat="1" applyFont="1" applyFill="1" applyBorder="1" applyAlignment="1">
      <alignment vertical="center"/>
    </xf>
    <xf numFmtId="168" fontId="63" fillId="4" borderId="4" xfId="0" applyNumberFormat="1" applyFont="1" applyFill="1" applyBorder="1" applyAlignment="1">
      <alignment vertical="center"/>
    </xf>
    <xf numFmtId="10" fontId="63" fillId="4" borderId="4" xfId="4" applyNumberFormat="1" applyFont="1" applyFill="1" applyBorder="1" applyAlignment="1">
      <alignment vertical="center"/>
    </xf>
    <xf numFmtId="0" fontId="63" fillId="4" borderId="5" xfId="0" applyFont="1" applyFill="1" applyBorder="1" applyAlignment="1">
      <alignment horizontal="left" vertical="center"/>
    </xf>
    <xf numFmtId="0" fontId="63" fillId="4" borderId="20" xfId="0" applyFont="1" applyFill="1" applyBorder="1" applyAlignment="1">
      <alignment horizontal="left" vertical="center"/>
    </xf>
    <xf numFmtId="0" fontId="63" fillId="4" borderId="6" xfId="0" applyFont="1" applyFill="1" applyBorder="1" applyAlignment="1">
      <alignment horizontal="left" vertical="center"/>
    </xf>
    <xf numFmtId="168" fontId="63" fillId="4" borderId="29" xfId="0" applyNumberFormat="1" applyFont="1" applyFill="1" applyBorder="1" applyAlignment="1">
      <alignment vertical="center"/>
    </xf>
    <xf numFmtId="10" fontId="63" fillId="4" borderId="29" xfId="4" applyNumberFormat="1" applyFont="1" applyFill="1" applyBorder="1" applyAlignment="1">
      <alignment vertical="center"/>
    </xf>
    <xf numFmtId="168" fontId="63" fillId="4" borderId="0" xfId="0" applyNumberFormat="1" applyFont="1" applyFill="1" applyBorder="1" applyAlignment="1">
      <alignment vertical="center" wrapText="1"/>
    </xf>
    <xf numFmtId="168" fontId="74" fillId="4" borderId="0" xfId="0" applyNumberFormat="1" applyFont="1" applyFill="1" applyBorder="1" applyAlignment="1">
      <alignment vertical="center" wrapText="1"/>
    </xf>
    <xf numFmtId="177" fontId="62" fillId="4" borderId="0" xfId="0" applyNumberFormat="1" applyFont="1" applyFill="1" applyBorder="1" applyAlignment="1">
      <alignment vertical="center"/>
    </xf>
    <xf numFmtId="0" fontId="62" fillId="4" borderId="20" xfId="0" applyFont="1" applyFill="1" applyBorder="1" applyAlignment="1">
      <alignment vertical="center"/>
    </xf>
    <xf numFmtId="0" fontId="62" fillId="4" borderId="5" xfId="0" applyFont="1" applyFill="1" applyBorder="1" applyAlignment="1">
      <alignment vertical="center"/>
    </xf>
    <xf numFmtId="0" fontId="62" fillId="4" borderId="6" xfId="0" applyFont="1" applyFill="1" applyBorder="1" applyAlignment="1">
      <alignment vertical="center"/>
    </xf>
    <xf numFmtId="0" fontId="62" fillId="0" borderId="0" xfId="0" applyFont="1" applyFill="1" applyAlignment="1">
      <alignment vertical="center"/>
    </xf>
    <xf numFmtId="17" fontId="62" fillId="4" borderId="0" xfId="0" applyNumberFormat="1" applyFont="1" applyFill="1" applyBorder="1" applyAlignment="1">
      <alignment horizontal="center" vertical="center"/>
    </xf>
    <xf numFmtId="0" fontId="79" fillId="4" borderId="20" xfId="0" applyFont="1" applyFill="1" applyBorder="1" applyAlignment="1">
      <alignment vertical="center"/>
    </xf>
    <xf numFmtId="0" fontId="63" fillId="4" borderId="4" xfId="0" applyFont="1" applyFill="1" applyBorder="1" applyAlignment="1">
      <alignment horizontal="center" vertical="center"/>
    </xf>
    <xf numFmtId="0" fontId="63" fillId="0" borderId="0" xfId="0" applyFont="1" applyFill="1" applyAlignment="1">
      <alignment horizontal="center" vertical="center"/>
    </xf>
    <xf numFmtId="0" fontId="63" fillId="4" borderId="15" xfId="0" applyFont="1" applyFill="1" applyBorder="1" applyAlignment="1">
      <alignment vertical="center"/>
    </xf>
    <xf numFmtId="168" fontId="63" fillId="38" borderId="0" xfId="2" applyNumberFormat="1" applyFont="1" applyFill="1" applyBorder="1" applyAlignment="1">
      <alignment horizontal="center" vertical="center"/>
    </xf>
    <xf numFmtId="167" fontId="63" fillId="4" borderId="0" xfId="2" applyNumberFormat="1" applyFont="1" applyFill="1" applyBorder="1" applyAlignment="1">
      <alignment horizontal="center" vertical="center"/>
    </xf>
    <xf numFmtId="166" fontId="63" fillId="4" borderId="30" xfId="4" applyNumberFormat="1" applyFont="1" applyFill="1" applyBorder="1" applyAlignment="1">
      <alignment horizontal="right" vertical="center"/>
    </xf>
    <xf numFmtId="168" fontId="63" fillId="4" borderId="15" xfId="2" applyNumberFormat="1" applyFont="1" applyFill="1" applyBorder="1" applyAlignment="1">
      <alignment vertical="center"/>
    </xf>
    <xf numFmtId="166" fontId="63" fillId="39" borderId="15" xfId="4" applyNumberFormat="1" applyFont="1" applyFill="1" applyBorder="1" applyAlignment="1">
      <alignment vertical="center"/>
    </xf>
    <xf numFmtId="166" fontId="63" fillId="37" borderId="15" xfId="4" applyNumberFormat="1" applyFont="1" applyFill="1" applyBorder="1" applyAlignment="1">
      <alignment vertical="center"/>
    </xf>
    <xf numFmtId="166" fontId="63" fillId="4" borderId="3" xfId="4" applyNumberFormat="1" applyFont="1" applyFill="1" applyBorder="1" applyAlignment="1">
      <alignment vertical="center"/>
    </xf>
    <xf numFmtId="166" fontId="63" fillId="4" borderId="15" xfId="4" applyNumberFormat="1" applyFont="1" applyFill="1" applyBorder="1" applyAlignment="1">
      <alignment vertical="center"/>
    </xf>
    <xf numFmtId="168" fontId="63" fillId="4" borderId="15" xfId="2" applyNumberFormat="1" applyFont="1" applyFill="1" applyBorder="1" applyAlignment="1">
      <alignment horizontal="center" vertical="center"/>
    </xf>
    <xf numFmtId="166" fontId="63" fillId="4" borderId="15" xfId="4" applyNumberFormat="1" applyFont="1" applyFill="1" applyBorder="1" applyAlignment="1">
      <alignment horizontal="right" vertical="center"/>
    </xf>
    <xf numFmtId="168" fontId="63" fillId="0" borderId="15" xfId="2" applyNumberFormat="1" applyFont="1" applyFill="1" applyBorder="1" applyAlignment="1">
      <alignment horizontal="center" vertical="center"/>
    </xf>
    <xf numFmtId="10" fontId="63" fillId="4" borderId="15" xfId="4" applyNumberFormat="1" applyFont="1" applyFill="1" applyBorder="1" applyAlignment="1">
      <alignment horizontal="right" vertical="center"/>
    </xf>
    <xf numFmtId="0" fontId="63" fillId="4" borderId="29" xfId="0" applyFont="1" applyFill="1" applyBorder="1" applyAlignment="1">
      <alignment horizontal="center" vertical="center"/>
    </xf>
    <xf numFmtId="168" fontId="63" fillId="0" borderId="0" xfId="2" applyNumberFormat="1" applyFont="1" applyFill="1" applyBorder="1" applyAlignment="1">
      <alignment horizontal="center" vertical="center"/>
    </xf>
    <xf numFmtId="0" fontId="63" fillId="0" borderId="17" xfId="0" applyFont="1" applyFill="1" applyBorder="1" applyAlignment="1">
      <alignment horizontal="left" vertical="center"/>
    </xf>
    <xf numFmtId="166" fontId="63" fillId="39" borderId="30" xfId="4" applyNumberFormat="1" applyFont="1" applyFill="1" applyBorder="1" applyAlignment="1">
      <alignment vertical="center"/>
    </xf>
    <xf numFmtId="166" fontId="63" fillId="4" borderId="30" xfId="4" applyNumberFormat="1" applyFont="1" applyFill="1" applyBorder="1" applyAlignment="1">
      <alignment vertical="center"/>
    </xf>
    <xf numFmtId="166" fontId="63" fillId="4" borderId="17" xfId="4" applyNumberFormat="1" applyFont="1" applyFill="1" applyBorder="1" applyAlignment="1" applyProtection="1">
      <alignment horizontal="right" vertical="center"/>
      <protection locked="0"/>
    </xf>
    <xf numFmtId="168" fontId="63" fillId="4" borderId="17" xfId="2" applyNumberFormat="1" applyFont="1" applyFill="1" applyBorder="1" applyAlignment="1">
      <alignment vertical="center"/>
    </xf>
    <xf numFmtId="166" fontId="63" fillId="4" borderId="17" xfId="4" applyNumberFormat="1" applyFont="1" applyFill="1" applyBorder="1" applyAlignment="1">
      <alignment vertical="center"/>
    </xf>
    <xf numFmtId="168" fontId="63" fillId="4" borderId="17" xfId="0" applyNumberFormat="1" applyFont="1" applyFill="1" applyBorder="1" applyAlignment="1">
      <alignment vertical="center"/>
    </xf>
    <xf numFmtId="0" fontId="63" fillId="4" borderId="17" xfId="0" applyFont="1" applyFill="1" applyBorder="1" applyAlignment="1">
      <alignment horizontal="center" vertical="center"/>
    </xf>
    <xf numFmtId="168" fontId="63" fillId="4" borderId="16" xfId="2" applyNumberFormat="1" applyFont="1" applyFill="1" applyBorder="1" applyAlignment="1">
      <alignment horizontal="center" vertical="center"/>
    </xf>
    <xf numFmtId="0" fontId="63" fillId="0" borderId="17" xfId="0" applyFont="1" applyFill="1" applyBorder="1" applyAlignment="1">
      <alignment vertical="center"/>
    </xf>
    <xf numFmtId="169" fontId="63" fillId="4" borderId="17" xfId="0" applyNumberFormat="1" applyFont="1" applyFill="1" applyBorder="1" applyAlignment="1">
      <alignment vertical="center"/>
    </xf>
    <xf numFmtId="0" fontId="63" fillId="4" borderId="3" xfId="0" applyFont="1" applyFill="1" applyBorder="1" applyAlignment="1">
      <alignment horizontal="right" vertical="center"/>
    </xf>
    <xf numFmtId="168" fontId="63" fillId="4" borderId="0" xfId="2" applyNumberFormat="1" applyFont="1" applyFill="1" applyBorder="1" applyAlignment="1">
      <alignment vertical="center"/>
    </xf>
    <xf numFmtId="168" fontId="74" fillId="4" borderId="0" xfId="2" applyNumberFormat="1" applyFont="1" applyFill="1" applyBorder="1" applyAlignment="1">
      <alignment horizontal="right" vertical="center"/>
    </xf>
    <xf numFmtId="0" fontId="63" fillId="4" borderId="0" xfId="0" applyFont="1" applyFill="1" applyBorder="1" applyAlignment="1">
      <alignment vertical="center"/>
    </xf>
    <xf numFmtId="166" fontId="63" fillId="4" borderId="29" xfId="4" applyNumberFormat="1" applyFont="1" applyFill="1" applyBorder="1" applyAlignment="1">
      <alignment vertical="center"/>
    </xf>
    <xf numFmtId="164" fontId="63" fillId="4" borderId="0" xfId="2" applyFont="1" applyFill="1" applyBorder="1" applyAlignment="1">
      <alignment vertical="center"/>
    </xf>
    <xf numFmtId="168" fontId="63" fillId="4" borderId="0" xfId="0" applyNumberFormat="1" applyFont="1" applyFill="1" applyBorder="1" applyAlignment="1">
      <alignment vertical="center"/>
    </xf>
    <xf numFmtId="168" fontId="63" fillId="4" borderId="0" xfId="75" applyNumberFormat="1" applyFont="1" applyFill="1" applyBorder="1"/>
    <xf numFmtId="166" fontId="63" fillId="4" borderId="0" xfId="4" applyNumberFormat="1" applyFont="1" applyFill="1" applyBorder="1"/>
    <xf numFmtId="167" fontId="62" fillId="4" borderId="0" xfId="0" applyNumberFormat="1" applyFont="1" applyFill="1" applyBorder="1" applyAlignment="1">
      <alignment vertical="center"/>
    </xf>
    <xf numFmtId="168" fontId="79" fillId="4" borderId="0" xfId="0" applyNumberFormat="1" applyFont="1" applyFill="1" applyBorder="1" applyAlignment="1">
      <alignment horizontal="center" vertical="center"/>
    </xf>
    <xf numFmtId="1" fontId="63" fillId="4" borderId="0" xfId="0" applyNumberFormat="1" applyFont="1" applyFill="1" applyBorder="1" applyAlignment="1">
      <alignment horizontal="center" vertical="center"/>
    </xf>
    <xf numFmtId="0" fontId="63" fillId="39" borderId="18" xfId="0" applyFont="1" applyFill="1" applyBorder="1" applyAlignment="1">
      <alignment vertical="center"/>
    </xf>
    <xf numFmtId="0" fontId="63" fillId="39" borderId="16" xfId="0" applyFont="1" applyFill="1" applyBorder="1" applyAlignment="1">
      <alignment horizontal="center" vertical="center"/>
    </xf>
    <xf numFmtId="0" fontId="63" fillId="39" borderId="19" xfId="0" applyFont="1" applyFill="1" applyBorder="1" applyAlignment="1">
      <alignment horizontal="center" vertical="center"/>
    </xf>
    <xf numFmtId="168" fontId="80" fillId="4" borderId="0" xfId="2" applyNumberFormat="1" applyFont="1" applyFill="1" applyBorder="1" applyAlignment="1">
      <alignment vertical="center"/>
    </xf>
    <xf numFmtId="43" fontId="69" fillId="4" borderId="0" xfId="0" applyNumberFormat="1" applyFont="1" applyFill="1" applyBorder="1" applyAlignment="1">
      <alignment horizontal="center" vertical="center"/>
    </xf>
    <xf numFmtId="1" fontId="63" fillId="4" borderId="0" xfId="4" applyNumberFormat="1" applyFont="1" applyFill="1" applyBorder="1" applyAlignment="1">
      <alignment horizontal="right" vertical="center"/>
    </xf>
    <xf numFmtId="10" fontId="63" fillId="4" borderId="0" xfId="4" applyNumberFormat="1" applyFont="1" applyFill="1" applyBorder="1" applyAlignment="1">
      <alignment horizontal="right" vertical="center"/>
    </xf>
    <xf numFmtId="1" fontId="62" fillId="4" borderId="0" xfId="0" applyNumberFormat="1" applyFont="1" applyFill="1" applyBorder="1" applyAlignment="1">
      <alignment vertical="center"/>
    </xf>
    <xf numFmtId="3" fontId="63" fillId="4" borderId="0" xfId="4" applyNumberFormat="1" applyFont="1" applyFill="1" applyBorder="1" applyAlignment="1">
      <alignment horizontal="right" vertical="center"/>
    </xf>
    <xf numFmtId="0" fontId="63" fillId="4" borderId="0" xfId="4" applyNumberFormat="1" applyFont="1" applyFill="1" applyBorder="1" applyAlignment="1">
      <alignment horizontal="right" vertical="center"/>
    </xf>
    <xf numFmtId="178" fontId="62" fillId="4" borderId="0" xfId="0" applyNumberFormat="1" applyFont="1" applyFill="1" applyBorder="1" applyAlignment="1">
      <alignment vertical="center"/>
    </xf>
    <xf numFmtId="168" fontId="63" fillId="4" borderId="0" xfId="2" applyNumberFormat="1" applyFont="1" applyFill="1" applyBorder="1" applyAlignment="1">
      <alignment horizontal="right" vertical="center"/>
    </xf>
    <xf numFmtId="3" fontId="76" fillId="4" borderId="0" xfId="0" applyNumberFormat="1" applyFont="1" applyFill="1" applyBorder="1" applyAlignment="1">
      <alignment horizontal="center" vertical="center"/>
    </xf>
    <xf numFmtId="168" fontId="63" fillId="4" borderId="1" xfId="0" applyNumberFormat="1" applyFont="1" applyFill="1" applyBorder="1" applyAlignment="1">
      <alignment vertical="center"/>
    </xf>
    <xf numFmtId="168" fontId="63" fillId="4" borderId="24" xfId="2" applyNumberFormat="1" applyFont="1" applyFill="1" applyBorder="1" applyAlignment="1">
      <alignment horizontal="left" vertical="center" indent="3"/>
    </xf>
    <xf numFmtId="10" fontId="63" fillId="4" borderId="2" xfId="4" applyNumberFormat="1" applyFont="1" applyFill="1" applyBorder="1" applyAlignment="1">
      <alignment vertical="center"/>
    </xf>
    <xf numFmtId="168" fontId="63" fillId="4" borderId="24" xfId="0" applyNumberFormat="1" applyFont="1" applyFill="1" applyBorder="1" applyAlignment="1">
      <alignment vertical="center"/>
    </xf>
    <xf numFmtId="168" fontId="63" fillId="4" borderId="24" xfId="4" applyNumberFormat="1" applyFont="1" applyFill="1" applyBorder="1" applyAlignment="1">
      <alignment vertical="center"/>
    </xf>
    <xf numFmtId="168" fontId="62" fillId="4" borderId="5" xfId="0" applyNumberFormat="1" applyFont="1" applyFill="1" applyBorder="1" applyAlignment="1">
      <alignment vertical="center"/>
    </xf>
    <xf numFmtId="168" fontId="62" fillId="4" borderId="20" xfId="0" applyNumberFormat="1" applyFont="1" applyFill="1" applyBorder="1" applyAlignment="1">
      <alignment vertical="center"/>
    </xf>
    <xf numFmtId="0" fontId="62" fillId="0" borderId="0" xfId="0" applyFont="1" applyAlignment="1">
      <alignment vertical="center"/>
    </xf>
    <xf numFmtId="0" fontId="62" fillId="2" borderId="1" xfId="0" applyFont="1" applyFill="1" applyBorder="1"/>
    <xf numFmtId="0" fontId="62" fillId="2" borderId="24" xfId="0" applyFont="1" applyFill="1" applyBorder="1"/>
    <xf numFmtId="0" fontId="62" fillId="4" borderId="24" xfId="0" applyFont="1" applyFill="1" applyBorder="1"/>
    <xf numFmtId="0" fontId="62" fillId="4" borderId="2" xfId="0" applyFont="1" applyFill="1" applyBorder="1"/>
    <xf numFmtId="0" fontId="69" fillId="2" borderId="0" xfId="0" applyFont="1" applyFill="1" applyBorder="1" applyAlignment="1">
      <alignment horizontal="center"/>
    </xf>
    <xf numFmtId="167" fontId="63" fillId="4" borderId="0" xfId="2" applyNumberFormat="1" applyFont="1" applyFill="1" applyBorder="1"/>
    <xf numFmtId="168" fontId="63" fillId="4" borderId="3" xfId="2" applyNumberFormat="1" applyFont="1" applyFill="1" applyBorder="1"/>
    <xf numFmtId="166" fontId="62" fillId="2" borderId="0" xfId="0" applyNumberFormat="1" applyFont="1" applyFill="1" applyBorder="1"/>
    <xf numFmtId="164" fontId="62" fillId="2" borderId="0" xfId="0" applyNumberFormat="1" applyFont="1" applyFill="1" applyBorder="1"/>
    <xf numFmtId="168" fontId="62" fillId="2" borderId="0" xfId="0" applyNumberFormat="1" applyFont="1" applyFill="1" applyBorder="1"/>
    <xf numFmtId="166" fontId="62" fillId="2" borderId="0" xfId="4" applyNumberFormat="1" applyFont="1" applyFill="1" applyBorder="1"/>
    <xf numFmtId="0" fontId="76" fillId="2" borderId="0" xfId="0" applyFont="1" applyFill="1" applyBorder="1"/>
    <xf numFmtId="0" fontId="62" fillId="0" borderId="0" xfId="0" applyFont="1" applyBorder="1"/>
    <xf numFmtId="0" fontId="79" fillId="4" borderId="3" xfId="0" applyFont="1" applyFill="1" applyBorder="1"/>
    <xf numFmtId="168" fontId="62" fillId="4" borderId="8" xfId="0" applyNumberFormat="1" applyFont="1" applyFill="1" applyBorder="1"/>
    <xf numFmtId="169" fontId="62" fillId="4" borderId="8" xfId="0" applyNumberFormat="1" applyFont="1" applyFill="1" applyBorder="1"/>
    <xf numFmtId="169" fontId="62" fillId="0" borderId="8" xfId="0" applyNumberFormat="1" applyFont="1" applyFill="1" applyBorder="1"/>
    <xf numFmtId="17" fontId="62" fillId="4" borderId="3" xfId="0" applyNumberFormat="1" applyFont="1" applyFill="1" applyBorder="1"/>
    <xf numFmtId="3" fontId="63" fillId="4" borderId="0" xfId="2" applyNumberFormat="1" applyFont="1" applyFill="1" applyBorder="1"/>
    <xf numFmtId="0" fontId="62" fillId="0" borderId="8" xfId="0" applyFont="1" applyBorder="1"/>
    <xf numFmtId="168" fontId="62" fillId="0" borderId="8" xfId="0" applyNumberFormat="1" applyFont="1" applyBorder="1"/>
    <xf numFmtId="0" fontId="62" fillId="4" borderId="8" xfId="0" applyFont="1" applyFill="1" applyBorder="1"/>
    <xf numFmtId="3" fontId="62" fillId="4" borderId="8" xfId="0" applyNumberFormat="1" applyFont="1" applyFill="1" applyBorder="1"/>
    <xf numFmtId="168" fontId="62" fillId="4" borderId="8" xfId="2" applyNumberFormat="1" applyFont="1" applyFill="1" applyBorder="1"/>
    <xf numFmtId="168" fontId="62" fillId="4" borderId="8" xfId="2" applyNumberFormat="1" applyFont="1" applyFill="1" applyBorder="1" applyAlignment="1">
      <alignment horizontal="right"/>
    </xf>
    <xf numFmtId="0" fontId="62" fillId="4" borderId="5" xfId="0" applyFont="1" applyFill="1" applyBorder="1"/>
    <xf numFmtId="0" fontId="62" fillId="4" borderId="20" xfId="0" applyFont="1" applyFill="1" applyBorder="1"/>
    <xf numFmtId="0" fontId="62" fillId="4" borderId="6" xfId="0" applyFont="1" applyFill="1" applyBorder="1"/>
    <xf numFmtId="0" fontId="62" fillId="4" borderId="1" xfId="0" applyFont="1" applyFill="1" applyBorder="1"/>
    <xf numFmtId="0" fontId="63" fillId="4" borderId="0" xfId="0" applyFont="1" applyFill="1" applyBorder="1" applyAlignment="1"/>
    <xf numFmtId="0" fontId="63" fillId="4" borderId="0" xfId="0" applyFont="1" applyFill="1" applyBorder="1" applyAlignment="1">
      <alignment horizontal="left"/>
    </xf>
    <xf numFmtId="0" fontId="69" fillId="4" borderId="3" xfId="0" applyFont="1" applyFill="1" applyBorder="1" applyAlignment="1">
      <alignment horizontal="center"/>
    </xf>
    <xf numFmtId="166" fontId="63" fillId="4" borderId="0" xfId="0" applyNumberFormat="1" applyFont="1" applyFill="1" applyBorder="1" applyAlignment="1">
      <alignment horizontal="center"/>
    </xf>
    <xf numFmtId="166" fontId="63" fillId="4" borderId="0" xfId="0" applyNumberFormat="1" applyFont="1" applyFill="1" applyBorder="1"/>
    <xf numFmtId="168" fontId="62" fillId="4" borderId="0" xfId="0" applyNumberFormat="1" applyFont="1" applyFill="1" applyBorder="1" applyAlignment="1">
      <alignment horizontal="center"/>
    </xf>
    <xf numFmtId="0" fontId="63" fillId="4" borderId="0" xfId="0" applyFont="1" applyFill="1" applyBorder="1"/>
    <xf numFmtId="172" fontId="62" fillId="4" borderId="0" xfId="3" applyNumberFormat="1" applyFont="1" applyFill="1" applyBorder="1"/>
    <xf numFmtId="0" fontId="62" fillId="4" borderId="0" xfId="0" applyFont="1" applyFill="1" applyBorder="1" applyAlignment="1">
      <alignment horizontal="left" indent="6"/>
    </xf>
    <xf numFmtId="0" fontId="62" fillId="38" borderId="20" xfId="0" applyFont="1" applyFill="1" applyBorder="1"/>
    <xf numFmtId="0" fontId="62" fillId="38" borderId="6" xfId="0" applyFont="1" applyFill="1" applyBorder="1"/>
    <xf numFmtId="0" fontId="63" fillId="4" borderId="0" xfId="0" applyFont="1" applyFill="1" applyBorder="1" applyAlignment="1">
      <alignment horizontal="center"/>
    </xf>
    <xf numFmtId="168" fontId="63" fillId="4" borderId="17" xfId="2" applyNumberFormat="1" applyFont="1" applyFill="1" applyBorder="1" applyAlignment="1">
      <alignment horizontal="center" vertical="center"/>
    </xf>
    <xf numFmtId="168" fontId="74" fillId="4" borderId="17" xfId="0" applyNumberFormat="1" applyFont="1" applyFill="1" applyBorder="1" applyAlignment="1">
      <alignment vertical="center" wrapText="1"/>
    </xf>
    <xf numFmtId="168" fontId="63" fillId="4" borderId="18" xfId="2" applyNumberFormat="1" applyFont="1" applyFill="1" applyBorder="1" applyAlignment="1">
      <alignment vertical="center"/>
    </xf>
    <xf numFmtId="166" fontId="74" fillId="4" borderId="15" xfId="4" applyNumberFormat="1" applyFont="1" applyFill="1" applyBorder="1" applyAlignment="1">
      <alignment horizontal="center" vertical="center"/>
    </xf>
    <xf numFmtId="177" fontId="74" fillId="4" borderId="3" xfId="2" applyNumberFormat="1" applyFont="1" applyFill="1" applyBorder="1" applyAlignment="1">
      <alignment horizontal="center" vertical="center"/>
    </xf>
    <xf numFmtId="181" fontId="62" fillId="4" borderId="0" xfId="2" applyNumberFormat="1" applyFont="1" applyFill="1" applyBorder="1" applyAlignment="1">
      <alignment vertical="center"/>
    </xf>
    <xf numFmtId="1" fontId="63" fillId="4" borderId="0" xfId="2" applyNumberFormat="1" applyFont="1" applyFill="1" applyBorder="1" applyAlignment="1">
      <alignment horizontal="center" vertical="center"/>
    </xf>
    <xf numFmtId="168" fontId="63" fillId="4" borderId="29" xfId="0" applyNumberFormat="1" applyFont="1" applyFill="1" applyBorder="1" applyAlignment="1">
      <alignment horizontal="right" vertical="center" wrapText="1"/>
    </xf>
    <xf numFmtId="168" fontId="63" fillId="4" borderId="16" xfId="2" applyNumberFormat="1" applyFont="1" applyFill="1" applyBorder="1" applyAlignment="1">
      <alignment vertical="center"/>
    </xf>
    <xf numFmtId="0" fontId="77" fillId="4" borderId="30" xfId="0" applyNumberFormat="1" applyFont="1" applyFill="1" applyBorder="1" applyAlignment="1">
      <alignment horizontal="left" vertical="center" wrapText="1"/>
    </xf>
    <xf numFmtId="0" fontId="66" fillId="41" borderId="18" xfId="0" applyFont="1" applyFill="1" applyBorder="1" applyAlignment="1">
      <alignment horizontal="center" vertical="center"/>
    </xf>
    <xf numFmtId="0" fontId="66" fillId="41" borderId="50" xfId="0" applyFont="1" applyFill="1" applyBorder="1" applyAlignment="1">
      <alignment horizontal="center" vertical="center"/>
    </xf>
    <xf numFmtId="0" fontId="66" fillId="41" borderId="22" xfId="0" applyFont="1" applyFill="1" applyBorder="1" applyAlignment="1">
      <alignment horizontal="center" vertical="center" wrapText="1"/>
    </xf>
    <xf numFmtId="0" fontId="66" fillId="41" borderId="22" xfId="0" applyFont="1" applyFill="1" applyBorder="1" applyAlignment="1">
      <alignment horizontal="center" vertical="center"/>
    </xf>
    <xf numFmtId="0" fontId="66" fillId="41" borderId="23" xfId="0" applyFont="1" applyFill="1" applyBorder="1" applyAlignment="1">
      <alignment horizontal="right" vertical="center"/>
    </xf>
    <xf numFmtId="169" fontId="66" fillId="41" borderId="21" xfId="0" applyNumberFormat="1" applyFont="1" applyFill="1" applyBorder="1" applyAlignment="1">
      <alignment horizontal="center"/>
    </xf>
    <xf numFmtId="9" fontId="66" fillId="41" borderId="22" xfId="4" applyFont="1" applyFill="1" applyBorder="1" applyAlignment="1">
      <alignment horizontal="center"/>
    </xf>
    <xf numFmtId="168" fontId="66" fillId="42" borderId="8" xfId="2" applyNumberFormat="1" applyFont="1" applyFill="1" applyBorder="1" applyAlignment="1">
      <alignment horizontal="center"/>
    </xf>
    <xf numFmtId="166" fontId="66" fillId="42" borderId="25" xfId="4" applyNumberFormat="1" applyFont="1" applyFill="1" applyBorder="1" applyAlignment="1">
      <alignment horizontal="center"/>
    </xf>
    <xf numFmtId="168" fontId="66" fillId="42" borderId="9" xfId="2" applyNumberFormat="1" applyFont="1" applyFill="1" applyBorder="1" applyAlignment="1">
      <alignment horizontal="center"/>
    </xf>
    <xf numFmtId="43" fontId="66" fillId="41" borderId="23" xfId="0" applyNumberFormat="1" applyFont="1" applyFill="1" applyBorder="1" applyAlignment="1">
      <alignment horizontal="center"/>
    </xf>
    <xf numFmtId="9" fontId="66" fillId="41" borderId="21" xfId="4" applyFont="1" applyFill="1" applyBorder="1" applyAlignment="1">
      <alignment horizontal="center"/>
    </xf>
    <xf numFmtId="10" fontId="66" fillId="41" borderId="21" xfId="4" applyNumberFormat="1" applyFont="1" applyFill="1" applyBorder="1" applyAlignment="1">
      <alignment horizontal="center"/>
    </xf>
    <xf numFmtId="9" fontId="66" fillId="42" borderId="21" xfId="4" applyFont="1" applyFill="1" applyBorder="1" applyAlignment="1">
      <alignment horizontal="center"/>
    </xf>
    <xf numFmtId="0" fontId="66" fillId="42" borderId="18" xfId="0" applyFont="1" applyFill="1" applyBorder="1" applyAlignment="1">
      <alignment horizontal="center" vertical="center"/>
    </xf>
    <xf numFmtId="0" fontId="66" fillId="42" borderId="50" xfId="0" applyFont="1" applyFill="1" applyBorder="1" applyAlignment="1">
      <alignment horizontal="center" vertical="center"/>
    </xf>
    <xf numFmtId="0" fontId="66" fillId="42" borderId="7" xfId="0" applyFont="1" applyFill="1" applyBorder="1" applyAlignment="1">
      <alignment horizontal="center" vertical="center"/>
    </xf>
    <xf numFmtId="168" fontId="66" fillId="42" borderId="8" xfId="0" applyNumberFormat="1" applyFont="1" applyFill="1" applyBorder="1" applyAlignment="1">
      <alignment horizontal="center"/>
    </xf>
    <xf numFmtId="168" fontId="66" fillId="42" borderId="8" xfId="0" applyNumberFormat="1" applyFont="1" applyFill="1" applyBorder="1" applyAlignment="1">
      <alignment horizontal="center" vertical="center"/>
    </xf>
    <xf numFmtId="10" fontId="66" fillId="42" borderId="27" xfId="4" applyNumberFormat="1" applyFont="1" applyFill="1" applyBorder="1"/>
    <xf numFmtId="10" fontId="66" fillId="42" borderId="19" xfId="4" applyNumberFormat="1" applyFont="1" applyFill="1" applyBorder="1" applyAlignment="1">
      <alignment horizontal="center"/>
    </xf>
    <xf numFmtId="0" fontId="62" fillId="42" borderId="5" xfId="0" applyFont="1" applyFill="1" applyBorder="1" applyAlignment="1">
      <alignment vertical="center"/>
    </xf>
    <xf numFmtId="0" fontId="62" fillId="42" borderId="20" xfId="0" applyFont="1" applyFill="1" applyBorder="1" applyAlignment="1">
      <alignment vertical="center"/>
    </xf>
    <xf numFmtId="3" fontId="66" fillId="42" borderId="21" xfId="0" applyNumberFormat="1" applyFont="1" applyFill="1" applyBorder="1"/>
    <xf numFmtId="0" fontId="66" fillId="42" borderId="23" xfId="0" applyFont="1" applyFill="1" applyBorder="1" applyAlignment="1">
      <alignment horizontal="center" vertical="center"/>
    </xf>
    <xf numFmtId="169" fontId="66" fillId="42" borderId="21" xfId="0" applyNumberFormat="1" applyFont="1" applyFill="1" applyBorder="1" applyAlignment="1">
      <alignment horizontal="center" vertical="center"/>
    </xf>
    <xf numFmtId="10" fontId="66" fillId="42" borderId="21" xfId="4" applyNumberFormat="1" applyFont="1" applyFill="1" applyBorder="1" applyAlignment="1">
      <alignment horizontal="center" vertical="center"/>
    </xf>
    <xf numFmtId="0" fontId="66" fillId="41" borderId="3" xfId="0" applyFont="1" applyFill="1" applyBorder="1" applyAlignment="1">
      <alignment vertical="center"/>
    </xf>
    <xf numFmtId="0" fontId="62" fillId="41" borderId="0" xfId="0" applyFont="1" applyFill="1" applyBorder="1" applyAlignment="1">
      <alignment vertical="center"/>
    </xf>
    <xf numFmtId="168" fontId="76" fillId="41" borderId="0" xfId="0" applyNumberFormat="1" applyFont="1" applyFill="1" applyBorder="1" applyAlignment="1">
      <alignment vertical="center"/>
    </xf>
    <xf numFmtId="0" fontId="73" fillId="41" borderId="58" xfId="0" applyFont="1" applyFill="1" applyBorder="1" applyAlignment="1">
      <alignment horizontal="center" vertical="center"/>
    </xf>
    <xf numFmtId="0" fontId="73" fillId="41" borderId="44" xfId="0" applyFont="1" applyFill="1" applyBorder="1" applyAlignment="1">
      <alignment horizontal="center" vertical="center"/>
    </xf>
    <xf numFmtId="0" fontId="73" fillId="41" borderId="45" xfId="0" applyFont="1" applyFill="1" applyBorder="1" applyAlignment="1">
      <alignment horizontal="center" vertical="center"/>
    </xf>
    <xf numFmtId="0" fontId="73" fillId="41" borderId="45" xfId="0" applyFont="1" applyFill="1" applyBorder="1" applyAlignment="1" applyProtection="1">
      <alignment horizontal="center" vertical="center"/>
      <protection locked="0"/>
    </xf>
    <xf numFmtId="0" fontId="73" fillId="41" borderId="46" xfId="0" applyFont="1" applyFill="1" applyBorder="1" applyAlignment="1">
      <alignment horizontal="center" vertical="center"/>
    </xf>
    <xf numFmtId="170" fontId="78" fillId="41" borderId="29" xfId="0" applyNumberFormat="1" applyFont="1" applyFill="1" applyBorder="1" applyAlignment="1">
      <alignment horizontal="center" vertical="center"/>
    </xf>
    <xf numFmtId="0" fontId="62" fillId="42" borderId="0" xfId="0" applyFont="1" applyFill="1" applyBorder="1" applyAlignment="1">
      <alignment vertical="center"/>
    </xf>
    <xf numFmtId="0" fontId="66" fillId="42" borderId="49" xfId="0" applyFont="1" applyFill="1" applyBorder="1" applyAlignment="1">
      <alignment horizontal="center" vertical="center"/>
    </xf>
    <xf numFmtId="0" fontId="66" fillId="42" borderId="48" xfId="0" applyFont="1" applyFill="1" applyBorder="1" applyAlignment="1">
      <alignment horizontal="center" vertical="center"/>
    </xf>
    <xf numFmtId="0" fontId="66" fillId="42" borderId="41" xfId="0" applyFont="1" applyFill="1" applyBorder="1" applyAlignment="1">
      <alignment horizontal="center" vertical="center"/>
    </xf>
    <xf numFmtId="168" fontId="66" fillId="42" borderId="21" xfId="0" applyNumberFormat="1" applyFont="1" applyFill="1" applyBorder="1" applyAlignment="1">
      <alignment horizontal="center" vertical="center"/>
    </xf>
    <xf numFmtId="168" fontId="66" fillId="42" borderId="50" xfId="0" applyNumberFormat="1" applyFont="1" applyFill="1" applyBorder="1" applyAlignment="1">
      <alignment horizontal="center" vertical="center"/>
    </xf>
    <xf numFmtId="9" fontId="66" fillId="42" borderId="17" xfId="4" applyFont="1" applyFill="1" applyBorder="1" applyAlignment="1">
      <alignment horizontal="center" vertical="center"/>
    </xf>
    <xf numFmtId="0" fontId="66" fillId="42" borderId="17" xfId="0" applyFont="1" applyFill="1" applyBorder="1" applyAlignment="1">
      <alignment horizontal="right" vertical="center"/>
    </xf>
    <xf numFmtId="168" fontId="66" fillId="42" borderId="17" xfId="2" applyNumberFormat="1" applyFont="1" applyFill="1" applyBorder="1" applyAlignment="1">
      <alignment vertical="center"/>
    </xf>
    <xf numFmtId="166" fontId="66" fillId="42" borderId="17" xfId="4" applyNumberFormat="1" applyFont="1" applyFill="1" applyBorder="1" applyAlignment="1">
      <alignment vertical="center"/>
    </xf>
    <xf numFmtId="168" fontId="66" fillId="42" borderId="17" xfId="4" applyNumberFormat="1" applyFont="1" applyFill="1" applyBorder="1" applyAlignment="1">
      <alignment vertical="center"/>
    </xf>
    <xf numFmtId="168" fontId="66" fillId="42" borderId="17" xfId="0" applyNumberFormat="1" applyFont="1" applyFill="1" applyBorder="1" applyAlignment="1">
      <alignment vertical="center" wrapText="1"/>
    </xf>
    <xf numFmtId="169" fontId="66" fillId="42" borderId="17" xfId="4" applyNumberFormat="1" applyFont="1" applyFill="1" applyBorder="1" applyAlignment="1">
      <alignment vertical="center"/>
    </xf>
    <xf numFmtId="168" fontId="66" fillId="39" borderId="16" xfId="2" applyNumberFormat="1" applyFont="1" applyFill="1" applyBorder="1" applyAlignment="1">
      <alignment horizontal="center" vertical="center"/>
    </xf>
    <xf numFmtId="0" fontId="66" fillId="39" borderId="18" xfId="0" applyFont="1" applyFill="1" applyBorder="1" applyAlignment="1">
      <alignment horizontal="center" vertical="center"/>
    </xf>
    <xf numFmtId="10" fontId="66" fillId="39" borderId="19" xfId="4" applyNumberFormat="1" applyFont="1" applyFill="1" applyBorder="1" applyAlignment="1">
      <alignment horizontal="center" vertical="center"/>
    </xf>
    <xf numFmtId="3" fontId="74" fillId="0" borderId="8" xfId="0" applyNumberFormat="1" applyFont="1" applyFill="1" applyBorder="1" applyAlignment="1">
      <alignment horizontal="right" vertical="center" wrapText="1"/>
    </xf>
    <xf numFmtId="0" fontId="73" fillId="41" borderId="30" xfId="0" applyFont="1" applyFill="1" applyBorder="1" applyAlignment="1">
      <alignment horizontal="center" vertical="center"/>
    </xf>
    <xf numFmtId="0" fontId="66" fillId="41" borderId="30" xfId="0" applyFont="1" applyFill="1" applyBorder="1" applyAlignment="1">
      <alignment horizontal="center" vertical="center"/>
    </xf>
    <xf numFmtId="4" fontId="67" fillId="42" borderId="49" xfId="0" applyNumberFormat="1" applyFont="1" applyFill="1" applyBorder="1"/>
    <xf numFmtId="3" fontId="67" fillId="42" borderId="47" xfId="0" applyNumberFormat="1" applyFont="1" applyFill="1" applyBorder="1" applyAlignment="1">
      <alignment horizontal="right"/>
    </xf>
    <xf numFmtId="10" fontId="67" fillId="42" borderId="48" xfId="4" applyNumberFormat="1" applyFont="1" applyFill="1" applyBorder="1" applyAlignment="1">
      <alignment horizontal="right"/>
    </xf>
    <xf numFmtId="169" fontId="67" fillId="42" borderId="47" xfId="0" applyNumberFormat="1" applyFont="1" applyFill="1" applyBorder="1" applyAlignment="1">
      <alignment horizontal="right" vertical="center"/>
    </xf>
    <xf numFmtId="10" fontId="67" fillId="42" borderId="48" xfId="4" applyNumberFormat="1" applyFont="1" applyFill="1" applyBorder="1" applyAlignment="1">
      <alignment horizontal="right" vertical="center"/>
    </xf>
    <xf numFmtId="0" fontId="66" fillId="41" borderId="0" xfId="0" applyFont="1" applyFill="1" applyBorder="1"/>
    <xf numFmtId="168" fontId="66" fillId="41" borderId="0" xfId="0" applyNumberFormat="1" applyFont="1" applyFill="1" applyBorder="1"/>
    <xf numFmtId="17" fontId="66" fillId="41" borderId="8" xfId="0" applyNumberFormat="1" applyFont="1" applyFill="1" applyBorder="1"/>
    <xf numFmtId="17" fontId="69" fillId="42" borderId="8" xfId="0" applyNumberFormat="1" applyFont="1" applyFill="1" applyBorder="1" applyAlignment="1">
      <alignment horizontal="right"/>
    </xf>
    <xf numFmtId="17" fontId="66" fillId="42" borderId="8" xfId="0" applyNumberFormat="1" applyFont="1" applyFill="1" applyBorder="1" applyAlignment="1">
      <alignment horizontal="right"/>
    </xf>
    <xf numFmtId="168" fontId="62" fillId="0" borderId="8" xfId="0" applyNumberFormat="1" applyFont="1" applyFill="1" applyBorder="1"/>
    <xf numFmtId="168" fontId="62" fillId="0" borderId="8" xfId="2" applyNumberFormat="1" applyFont="1" applyFill="1" applyBorder="1" applyAlignment="1">
      <alignment horizontal="right"/>
    </xf>
    <xf numFmtId="168" fontId="66" fillId="42" borderId="15" xfId="2" applyNumberFormat="1" applyFont="1" applyFill="1" applyBorder="1" applyAlignment="1">
      <alignment vertical="center"/>
    </xf>
    <xf numFmtId="168" fontId="66" fillId="42" borderId="30" xfId="2" applyNumberFormat="1" applyFont="1" applyFill="1" applyBorder="1" applyAlignment="1">
      <alignment vertical="center"/>
    </xf>
    <xf numFmtId="0" fontId="63" fillId="4" borderId="0" xfId="0" applyFont="1" applyFill="1" applyBorder="1" applyAlignment="1">
      <alignment horizontal="center"/>
    </xf>
    <xf numFmtId="0" fontId="78" fillId="43" borderId="30" xfId="0" applyFont="1" applyFill="1" applyBorder="1" applyAlignment="1">
      <alignment horizontal="center" vertical="center"/>
    </xf>
    <xf numFmtId="0" fontId="78" fillId="44" borderId="15" xfId="0" applyFont="1" applyFill="1" applyBorder="1" applyAlignment="1">
      <alignment horizontal="center" vertical="center"/>
    </xf>
    <xf numFmtId="0" fontId="74" fillId="43" borderId="3" xfId="0" applyFont="1" applyFill="1" applyBorder="1" applyAlignment="1">
      <alignment vertical="center"/>
    </xf>
    <xf numFmtId="168" fontId="74" fillId="43" borderId="0" xfId="0" applyNumberFormat="1" applyFont="1" applyFill="1" applyBorder="1" applyAlignment="1">
      <alignment vertical="center"/>
    </xf>
    <xf numFmtId="0" fontId="63" fillId="44" borderId="3" xfId="0" applyFont="1" applyFill="1" applyBorder="1" applyAlignment="1">
      <alignment vertical="center"/>
    </xf>
    <xf numFmtId="168" fontId="63" fillId="44" borderId="0" xfId="0" applyNumberFormat="1" applyFont="1" applyFill="1" applyBorder="1" applyAlignment="1">
      <alignment vertical="center"/>
    </xf>
    <xf numFmtId="168" fontId="66" fillId="42" borderId="26" xfId="2" applyNumberFormat="1" applyFont="1" applyFill="1" applyBorder="1" applyAlignment="1">
      <alignment horizontal="center"/>
    </xf>
    <xf numFmtId="168" fontId="66" fillId="42" borderId="57" xfId="2" applyNumberFormat="1" applyFont="1" applyFill="1" applyBorder="1" applyAlignment="1">
      <alignment horizontal="center"/>
    </xf>
    <xf numFmtId="168" fontId="66" fillId="42" borderId="17" xfId="0" applyNumberFormat="1" applyFont="1" applyFill="1" applyBorder="1" applyAlignment="1">
      <alignment horizontal="center" vertical="center"/>
    </xf>
    <xf numFmtId="182" fontId="62" fillId="4" borderId="0" xfId="0" applyNumberFormat="1" applyFont="1" applyFill="1" applyBorder="1" applyAlignment="1">
      <alignment vertical="center"/>
    </xf>
    <xf numFmtId="168" fontId="66" fillId="42" borderId="16" xfId="0" applyNumberFormat="1" applyFont="1" applyFill="1" applyBorder="1" applyAlignment="1">
      <alignment horizontal="center"/>
    </xf>
    <xf numFmtId="168" fontId="81" fillId="0" borderId="0" xfId="0" applyNumberFormat="1" applyFont="1"/>
    <xf numFmtId="168" fontId="66" fillId="42" borderId="18" xfId="0" applyNumberFormat="1" applyFont="1" applyFill="1" applyBorder="1" applyAlignment="1">
      <alignment vertical="center"/>
    </xf>
    <xf numFmtId="168" fontId="66" fillId="42" borderId="16" xfId="0" applyNumberFormat="1" applyFont="1" applyFill="1" applyBorder="1" applyAlignment="1">
      <alignment horizontal="center" vertical="center"/>
    </xf>
    <xf numFmtId="168" fontId="66" fillId="42" borderId="19" xfId="0" applyNumberFormat="1" applyFont="1" applyFill="1" applyBorder="1" applyAlignment="1">
      <alignment horizontal="center" vertical="center"/>
    </xf>
    <xf numFmtId="0" fontId="66" fillId="42" borderId="7" xfId="0" applyFont="1" applyFill="1" applyBorder="1" applyAlignment="1">
      <alignment vertical="center"/>
    </xf>
    <xf numFmtId="168" fontId="77" fillId="4" borderId="0" xfId="2" applyNumberFormat="1" applyFont="1" applyFill="1" applyBorder="1" applyAlignment="1">
      <alignment horizontal="left" vertical="center" indent="1"/>
    </xf>
    <xf numFmtId="10" fontId="66" fillId="42" borderId="47" xfId="4" applyNumberFormat="1" applyFont="1" applyFill="1" applyBorder="1" applyAlignment="1">
      <alignment horizontal="center" vertical="center"/>
    </xf>
    <xf numFmtId="10" fontId="66" fillId="42" borderId="48" xfId="4" applyNumberFormat="1" applyFont="1" applyFill="1" applyBorder="1" applyAlignment="1">
      <alignment horizontal="center" vertical="center"/>
    </xf>
    <xf numFmtId="10" fontId="62" fillId="4" borderId="4" xfId="4" applyNumberFormat="1" applyFont="1" applyFill="1" applyBorder="1" applyAlignment="1">
      <alignment horizontal="right" vertical="center"/>
    </xf>
    <xf numFmtId="10" fontId="63" fillId="4" borderId="4" xfId="4" applyNumberFormat="1" applyFont="1" applyFill="1" applyBorder="1" applyAlignment="1">
      <alignment horizontal="right" vertical="center"/>
    </xf>
    <xf numFmtId="10" fontId="62" fillId="4" borderId="4" xfId="4" applyNumberFormat="1" applyFont="1" applyFill="1" applyBorder="1" applyAlignment="1">
      <alignment vertical="center"/>
    </xf>
    <xf numFmtId="10" fontId="77" fillId="4" borderId="4" xfId="4" applyNumberFormat="1" applyFont="1" applyFill="1" applyBorder="1" applyAlignment="1">
      <alignment vertical="center"/>
    </xf>
    <xf numFmtId="10" fontId="74" fillId="4" borderId="4" xfId="4" applyNumberFormat="1" applyFont="1" applyFill="1" applyBorder="1" applyAlignment="1">
      <alignment vertical="center"/>
    </xf>
    <xf numFmtId="43" fontId="74" fillId="39" borderId="49" xfId="0" applyNumberFormat="1" applyFont="1" applyFill="1" applyBorder="1" applyAlignment="1">
      <alignment horizontal="center"/>
    </xf>
    <xf numFmtId="169" fontId="74" fillId="39" borderId="47" xfId="0" applyNumberFormat="1" applyFont="1" applyFill="1" applyBorder="1" applyAlignment="1">
      <alignment horizontal="center"/>
    </xf>
    <xf numFmtId="168" fontId="74" fillId="39" borderId="47" xfId="4" applyNumberFormat="1" applyFont="1" applyFill="1" applyBorder="1" applyAlignment="1">
      <alignment horizontal="center"/>
    </xf>
    <xf numFmtId="10" fontId="74" fillId="39" borderId="47" xfId="4" applyNumberFormat="1" applyFont="1" applyFill="1" applyBorder="1" applyAlignment="1">
      <alignment horizontal="center"/>
    </xf>
    <xf numFmtId="169" fontId="74" fillId="39" borderId="63" xfId="0" applyNumberFormat="1" applyFont="1" applyFill="1" applyBorder="1" applyAlignment="1">
      <alignment horizontal="center"/>
    </xf>
    <xf numFmtId="10" fontId="74" fillId="39" borderId="48" xfId="4" applyNumberFormat="1" applyFont="1" applyFill="1" applyBorder="1" applyAlignment="1">
      <alignment horizontal="center"/>
    </xf>
    <xf numFmtId="9" fontId="66" fillId="42" borderId="16" xfId="4" applyFont="1" applyFill="1" applyBorder="1" applyAlignment="1">
      <alignment horizontal="center" vertical="center"/>
    </xf>
    <xf numFmtId="168" fontId="66" fillId="42" borderId="16" xfId="2" applyNumberFormat="1" applyFont="1" applyFill="1" applyBorder="1" applyAlignment="1">
      <alignment horizontal="center" vertical="center"/>
    </xf>
    <xf numFmtId="3" fontId="66" fillId="42" borderId="19" xfId="0" applyNumberFormat="1" applyFont="1" applyFill="1" applyBorder="1" applyAlignment="1">
      <alignment horizontal="center" vertical="center"/>
    </xf>
    <xf numFmtId="9" fontId="66" fillId="42" borderId="16" xfId="4" applyNumberFormat="1" applyFont="1" applyFill="1" applyBorder="1" applyAlignment="1">
      <alignment horizontal="center" vertical="center"/>
    </xf>
    <xf numFmtId="3" fontId="66" fillId="42" borderId="16" xfId="0" applyNumberFormat="1" applyFont="1" applyFill="1" applyBorder="1" applyAlignment="1">
      <alignment horizontal="center" vertical="center"/>
    </xf>
    <xf numFmtId="166" fontId="66" fillId="42" borderId="19" xfId="4" applyNumberFormat="1" applyFont="1" applyFill="1" applyBorder="1" applyAlignment="1">
      <alignment horizontal="center" vertical="center"/>
    </xf>
    <xf numFmtId="168" fontId="74" fillId="4" borderId="0" xfId="2" applyNumberFormat="1" applyFont="1" applyFill="1" applyBorder="1" applyAlignment="1">
      <alignment horizontal="left" vertical="top"/>
    </xf>
    <xf numFmtId="168" fontId="63" fillId="4" borderId="0" xfId="2" applyNumberFormat="1" applyFont="1" applyFill="1" applyBorder="1" applyAlignment="1">
      <alignment horizontal="left" vertical="top"/>
    </xf>
    <xf numFmtId="10" fontId="63" fillId="4" borderId="0" xfId="4" applyNumberFormat="1" applyFont="1" applyFill="1" applyBorder="1" applyAlignment="1">
      <alignment vertical="center"/>
    </xf>
    <xf numFmtId="168" fontId="63" fillId="4" borderId="18" xfId="0" applyNumberFormat="1" applyFont="1" applyFill="1" applyBorder="1" applyAlignment="1">
      <alignment vertical="center"/>
    </xf>
    <xf numFmtId="168" fontId="63" fillId="4" borderId="16" xfId="0" applyNumberFormat="1" applyFont="1" applyFill="1" applyBorder="1" applyAlignment="1">
      <alignment vertical="center"/>
    </xf>
    <xf numFmtId="10" fontId="63" fillId="4" borderId="19" xfId="4" applyNumberFormat="1" applyFont="1" applyFill="1" applyBorder="1" applyAlignment="1">
      <alignment vertical="center"/>
    </xf>
    <xf numFmtId="1" fontId="66" fillId="42" borderId="16" xfId="2" applyNumberFormat="1" applyFont="1" applyFill="1" applyBorder="1" applyAlignment="1">
      <alignment horizontal="center" vertical="center"/>
    </xf>
    <xf numFmtId="0" fontId="63" fillId="4" borderId="3" xfId="4" applyNumberFormat="1" applyFont="1" applyFill="1" applyBorder="1" applyAlignment="1">
      <alignment vertical="center"/>
    </xf>
    <xf numFmtId="10" fontId="66" fillId="42" borderId="17" xfId="4" applyNumberFormat="1" applyFont="1" applyFill="1" applyBorder="1" applyAlignment="1">
      <alignment vertical="center"/>
    </xf>
    <xf numFmtId="0" fontId="65" fillId="4" borderId="2" xfId="0" applyFont="1" applyFill="1" applyBorder="1" applyAlignment="1">
      <alignment vertical="center"/>
    </xf>
    <xf numFmtId="0" fontId="65" fillId="4" borderId="4" xfId="0" applyFont="1" applyFill="1" applyBorder="1" applyAlignment="1">
      <alignment vertical="center"/>
    </xf>
    <xf numFmtId="0" fontId="65" fillId="2" borderId="4" xfId="0" applyFont="1" applyFill="1" applyBorder="1" applyAlignment="1">
      <alignment vertical="center"/>
    </xf>
    <xf numFmtId="0" fontId="65" fillId="4" borderId="6" xfId="0" applyFont="1" applyFill="1" applyBorder="1" applyAlignment="1">
      <alignment vertical="center"/>
    </xf>
    <xf numFmtId="0" fontId="63" fillId="4" borderId="0" xfId="0" applyFont="1" applyFill="1" applyBorder="1" applyAlignment="1">
      <alignment vertical="center"/>
    </xf>
    <xf numFmtId="9" fontId="63" fillId="4" borderId="28" xfId="4" applyFont="1" applyFill="1" applyBorder="1" applyAlignment="1">
      <alignment horizontal="center"/>
    </xf>
    <xf numFmtId="168" fontId="66" fillId="42" borderId="47" xfId="2" applyNumberFormat="1" applyFont="1" applyFill="1" applyBorder="1" applyAlignment="1">
      <alignment horizontal="center" vertical="center"/>
    </xf>
    <xf numFmtId="10" fontId="63" fillId="4" borderId="1" xfId="4" applyNumberFormat="1" applyFont="1" applyFill="1" applyBorder="1" applyAlignment="1">
      <alignment vertical="center"/>
    </xf>
    <xf numFmtId="10" fontId="74" fillId="4" borderId="24" xfId="4" applyNumberFormat="1" applyFont="1" applyFill="1" applyBorder="1" applyAlignment="1">
      <alignment horizontal="right" vertical="center"/>
    </xf>
    <xf numFmtId="10" fontId="63" fillId="4" borderId="3" xfId="4" applyNumberFormat="1" applyFont="1" applyFill="1" applyBorder="1" applyAlignment="1">
      <alignment vertical="center"/>
    </xf>
    <xf numFmtId="10" fontId="74" fillId="4" borderId="0" xfId="4" applyNumberFormat="1" applyFont="1" applyFill="1" applyBorder="1" applyAlignment="1">
      <alignment horizontal="right" vertical="center"/>
    </xf>
    <xf numFmtId="2" fontId="74" fillId="4" borderId="30" xfId="4" applyNumberFormat="1" applyFont="1" applyFill="1" applyBorder="1" applyAlignment="1">
      <alignment vertical="center"/>
    </xf>
    <xf numFmtId="2" fontId="63" fillId="4" borderId="15" xfId="4" applyNumberFormat="1" applyFont="1" applyFill="1" applyBorder="1" applyAlignment="1">
      <alignment vertical="center"/>
    </xf>
    <xf numFmtId="2" fontId="74" fillId="4" borderId="15" xfId="4" applyNumberFormat="1" applyFont="1" applyFill="1" applyBorder="1" applyAlignment="1">
      <alignment vertical="center"/>
    </xf>
    <xf numFmtId="174" fontId="63" fillId="4" borderId="0" xfId="4" applyNumberFormat="1" applyFont="1" applyFill="1" applyBorder="1" applyAlignment="1">
      <alignment vertical="center"/>
    </xf>
    <xf numFmtId="168" fontId="66" fillId="42" borderId="7" xfId="2" applyNumberFormat="1" applyFont="1" applyFill="1" applyBorder="1" applyAlignment="1">
      <alignment horizontal="center"/>
    </xf>
    <xf numFmtId="168" fontId="66" fillId="42" borderId="12" xfId="2" applyNumberFormat="1" applyFont="1" applyFill="1" applyBorder="1" applyAlignment="1">
      <alignment horizontal="center"/>
    </xf>
    <xf numFmtId="0" fontId="63" fillId="4" borderId="0" xfId="0" applyFont="1" applyFill="1" applyBorder="1" applyAlignment="1">
      <alignment vertical="center"/>
    </xf>
    <xf numFmtId="168" fontId="74" fillId="4" borderId="1" xfId="2" applyNumberFormat="1" applyFont="1" applyFill="1" applyBorder="1" applyAlignment="1">
      <alignment vertical="center"/>
    </xf>
    <xf numFmtId="168" fontId="74" fillId="4" borderId="3" xfId="2" applyNumberFormat="1" applyFont="1" applyFill="1" applyBorder="1" applyAlignment="1">
      <alignment vertical="center"/>
    </xf>
    <xf numFmtId="0" fontId="62" fillId="4" borderId="15" xfId="0" applyNumberFormat="1" applyFont="1" applyFill="1" applyBorder="1" applyAlignment="1">
      <alignment horizontal="left" vertical="center" wrapText="1"/>
    </xf>
    <xf numFmtId="168" fontId="62" fillId="4" borderId="15" xfId="0" applyNumberFormat="1" applyFont="1" applyFill="1" applyBorder="1" applyAlignment="1">
      <alignment horizontal="left" vertical="center" wrapText="1"/>
    </xf>
    <xf numFmtId="49" fontId="62" fillId="4" borderId="15" xfId="0" applyNumberFormat="1" applyFont="1" applyFill="1" applyBorder="1" applyAlignment="1">
      <alignment horizontal="left" vertical="center" wrapText="1"/>
    </xf>
    <xf numFmtId="9" fontId="63" fillId="4" borderId="17" xfId="4" applyFont="1" applyFill="1" applyBorder="1" applyAlignment="1" applyProtection="1">
      <alignment horizontal="right" vertical="center"/>
      <protection locked="0"/>
    </xf>
    <xf numFmtId="3" fontId="63" fillId="4" borderId="0" xfId="963" applyNumberFormat="1" applyFont="1" applyFill="1" applyBorder="1" applyAlignment="1">
      <alignment horizontal="center" vertical="center"/>
    </xf>
    <xf numFmtId="164" fontId="62" fillId="38" borderId="8" xfId="2" applyNumberFormat="1" applyFont="1" applyFill="1" applyBorder="1" applyAlignment="1">
      <alignment horizontal="center" vertical="center"/>
    </xf>
    <xf numFmtId="164" fontId="62" fillId="38" borderId="0" xfId="2" applyNumberFormat="1" applyFont="1" applyFill="1" applyBorder="1" applyAlignment="1">
      <alignment vertical="center"/>
    </xf>
    <xf numFmtId="164" fontId="62" fillId="4" borderId="8" xfId="2" applyNumberFormat="1" applyFont="1" applyFill="1" applyBorder="1" applyAlignment="1">
      <alignment vertical="center"/>
    </xf>
    <xf numFmtId="164" fontId="62" fillId="4" borderId="8" xfId="2" applyNumberFormat="1" applyFont="1" applyFill="1" applyBorder="1" applyAlignment="1">
      <alignment horizontal="center" vertical="center"/>
    </xf>
    <xf numFmtId="164" fontId="63" fillId="4" borderId="0" xfId="2" applyNumberFormat="1" applyFont="1" applyFill="1" applyBorder="1" applyAlignment="1">
      <alignment horizontal="left" vertical="center" indent="1"/>
    </xf>
    <xf numFmtId="164" fontId="66" fillId="42" borderId="16" xfId="0" applyNumberFormat="1" applyFont="1" applyFill="1" applyBorder="1" applyAlignment="1">
      <alignment horizontal="center"/>
    </xf>
    <xf numFmtId="164" fontId="74" fillId="4" borderId="0" xfId="2" applyNumberFormat="1" applyFont="1" applyFill="1" applyBorder="1" applyAlignment="1">
      <alignment horizontal="center" vertical="center"/>
    </xf>
    <xf numFmtId="164" fontId="77" fillId="4" borderId="0" xfId="2" applyNumberFormat="1" applyFont="1" applyFill="1" applyBorder="1" applyAlignment="1">
      <alignment horizontal="center" vertical="center"/>
    </xf>
    <xf numFmtId="164" fontId="77" fillId="4" borderId="0" xfId="2" applyNumberFormat="1" applyFont="1" applyFill="1" applyBorder="1" applyAlignment="1">
      <alignment horizontal="right" vertical="center"/>
    </xf>
    <xf numFmtId="164" fontId="63" fillId="4" borderId="8" xfId="2" applyNumberFormat="1" applyFont="1" applyFill="1" applyBorder="1" applyAlignment="1">
      <alignment horizontal="center" vertical="center"/>
    </xf>
    <xf numFmtId="3" fontId="63" fillId="4" borderId="20" xfId="2" applyNumberFormat="1" applyFont="1" applyFill="1" applyBorder="1"/>
    <xf numFmtId="168" fontId="74" fillId="4" borderId="16" xfId="2" applyNumberFormat="1" applyFont="1" applyFill="1" applyBorder="1" applyAlignment="1">
      <alignment horizontal="center"/>
    </xf>
    <xf numFmtId="1" fontId="63" fillId="4" borderId="0" xfId="0" applyNumberFormat="1" applyFont="1" applyFill="1" applyBorder="1" applyAlignment="1">
      <alignment horizontal="center" vertical="center"/>
    </xf>
    <xf numFmtId="1" fontId="63" fillId="4" borderId="0" xfId="2" applyNumberFormat="1" applyFont="1" applyFill="1" applyBorder="1" applyAlignment="1">
      <alignment horizontal="center" vertical="center"/>
    </xf>
    <xf numFmtId="166" fontId="63" fillId="4" borderId="0" xfId="4" applyNumberFormat="1" applyFont="1" applyFill="1" applyBorder="1" applyAlignment="1">
      <alignment horizontal="center"/>
    </xf>
    <xf numFmtId="168" fontId="63" fillId="4" borderId="0" xfId="2" applyNumberFormat="1" applyFont="1" applyFill="1" applyBorder="1" applyAlignment="1"/>
    <xf numFmtId="168" fontId="63" fillId="4" borderId="0" xfId="446" applyNumberFormat="1" applyFont="1" applyFill="1" applyBorder="1" applyAlignment="1">
      <alignment horizontal="center"/>
    </xf>
    <xf numFmtId="168" fontId="63" fillId="4" borderId="0" xfId="2" applyNumberFormat="1" applyFont="1" applyFill="1" applyBorder="1" applyAlignment="1">
      <alignment horizontal="center"/>
    </xf>
    <xf numFmtId="166" fontId="63" fillId="4" borderId="4" xfId="4" applyNumberFormat="1" applyFont="1" applyFill="1" applyBorder="1" applyAlignment="1">
      <alignment horizontal="center"/>
    </xf>
    <xf numFmtId="3" fontId="63" fillId="4" borderId="4" xfId="2" applyNumberFormat="1" applyFont="1" applyFill="1" applyBorder="1" applyAlignment="1">
      <alignment horizontal="center"/>
    </xf>
    <xf numFmtId="9" fontId="63" fillId="4" borderId="0" xfId="4" applyNumberFormat="1" applyFont="1" applyFill="1" applyBorder="1" applyAlignment="1">
      <alignment horizontal="center"/>
    </xf>
    <xf numFmtId="0" fontId="63" fillId="4" borderId="3" xfId="0" applyFont="1" applyFill="1" applyBorder="1" applyAlignment="1">
      <alignment horizontal="left"/>
    </xf>
    <xf numFmtId="0" fontId="63" fillId="4" borderId="0" xfId="0" applyFont="1" applyFill="1" applyBorder="1" applyAlignment="1">
      <alignment horizontal="center"/>
    </xf>
    <xf numFmtId="0" fontId="63" fillId="37" borderId="15" xfId="4" applyNumberFormat="1" applyFont="1" applyFill="1" applyBorder="1" applyAlignment="1">
      <alignment vertical="center"/>
    </xf>
    <xf numFmtId="3" fontId="74" fillId="4" borderId="45" xfId="0" applyNumberFormat="1" applyFont="1" applyFill="1" applyBorder="1" applyAlignment="1">
      <alignment horizontal="right" vertical="center" wrapText="1"/>
    </xf>
    <xf numFmtId="3" fontId="74" fillId="4" borderId="8" xfId="0" applyNumberFormat="1" applyFont="1" applyFill="1" applyBorder="1" applyAlignment="1">
      <alignment horizontal="right" vertical="center" wrapText="1"/>
    </xf>
    <xf numFmtId="168" fontId="63" fillId="0" borderId="15" xfId="2" applyNumberFormat="1" applyFont="1" applyFill="1" applyBorder="1" applyAlignment="1">
      <alignment vertical="center"/>
    </xf>
    <xf numFmtId="168" fontId="63" fillId="37" borderId="15" xfId="2" applyNumberFormat="1" applyFont="1" applyFill="1" applyBorder="1" applyAlignment="1">
      <alignment vertical="center"/>
    </xf>
    <xf numFmtId="3" fontId="63" fillId="4" borderId="0" xfId="2" applyNumberFormat="1" applyFont="1" applyFill="1" applyBorder="1" applyAlignment="1">
      <alignment vertical="center"/>
    </xf>
    <xf numFmtId="164" fontId="66" fillId="42" borderId="8" xfId="0" applyNumberFormat="1" applyFont="1" applyFill="1" applyBorder="1" applyAlignment="1">
      <alignment horizontal="center"/>
    </xf>
    <xf numFmtId="181" fontId="62" fillId="4" borderId="0" xfId="0" applyNumberFormat="1" applyFont="1" applyFill="1" applyBorder="1" applyAlignment="1">
      <alignment vertical="center"/>
    </xf>
    <xf numFmtId="164" fontId="62" fillId="4" borderId="0" xfId="2" applyNumberFormat="1" applyFont="1" applyFill="1" applyBorder="1" applyAlignment="1">
      <alignment vertical="center"/>
    </xf>
    <xf numFmtId="164" fontId="76" fillId="41" borderId="0" xfId="2" applyNumberFormat="1" applyFont="1" applyFill="1" applyBorder="1" applyAlignment="1">
      <alignment vertical="center"/>
    </xf>
    <xf numFmtId="164" fontId="63" fillId="4" borderId="30" xfId="2" applyNumberFormat="1" applyFont="1" applyFill="1" applyBorder="1" applyAlignment="1">
      <alignment horizontal="center" vertical="center"/>
    </xf>
    <xf numFmtId="164" fontId="63" fillId="4" borderId="15" xfId="2" applyNumberFormat="1" applyFont="1" applyFill="1" applyBorder="1" applyAlignment="1">
      <alignment horizontal="center" vertical="center"/>
    </xf>
    <xf numFmtId="164" fontId="63" fillId="4" borderId="0" xfId="2" applyNumberFormat="1" applyFont="1" applyFill="1" applyBorder="1" applyAlignment="1">
      <alignment horizontal="center" vertical="center"/>
    </xf>
    <xf numFmtId="164" fontId="63" fillId="0" borderId="0" xfId="2" applyNumberFormat="1" applyFont="1" applyFill="1" applyBorder="1" applyAlignment="1">
      <alignment horizontal="center" vertical="center"/>
    </xf>
    <xf numFmtId="164" fontId="63" fillId="4" borderId="0" xfId="2" applyNumberFormat="1" applyFont="1" applyFill="1" applyBorder="1" applyAlignment="1">
      <alignment vertical="center"/>
    </xf>
    <xf numFmtId="3" fontId="66" fillId="42" borderId="16" xfId="2" applyNumberFormat="1" applyFont="1" applyFill="1" applyBorder="1" applyAlignment="1">
      <alignment horizontal="center" vertical="center"/>
    </xf>
    <xf numFmtId="0" fontId="65" fillId="2" borderId="0" xfId="0" applyFont="1" applyFill="1" applyBorder="1" applyAlignment="1">
      <alignment horizontal="center" vertical="center" wrapText="1"/>
    </xf>
    <xf numFmtId="17" fontId="63" fillId="4" borderId="3" xfId="0" quotePrefix="1" applyNumberFormat="1" applyFont="1" applyFill="1" applyBorder="1" applyAlignment="1">
      <alignment horizontal="left"/>
    </xf>
    <xf numFmtId="17" fontId="63" fillId="4" borderId="0" xfId="0" quotePrefix="1" applyNumberFormat="1" applyFont="1" applyFill="1" applyBorder="1" applyAlignment="1">
      <alignment horizontal="left"/>
    </xf>
    <xf numFmtId="17" fontId="63" fillId="4" borderId="4" xfId="0" quotePrefix="1" applyNumberFormat="1" applyFont="1" applyFill="1" applyBorder="1" applyAlignment="1">
      <alignment horizontal="left"/>
    </xf>
    <xf numFmtId="0" fontId="63" fillId="4" borderId="3" xfId="0" applyFont="1" applyFill="1" applyBorder="1" applyAlignment="1">
      <alignment horizontal="left" vertical="center"/>
    </xf>
    <xf numFmtId="0" fontId="63" fillId="4" borderId="0" xfId="0" applyFont="1" applyFill="1" applyBorder="1" applyAlignment="1">
      <alignment horizontal="left" vertical="center"/>
    </xf>
    <xf numFmtId="0" fontId="63" fillId="4" borderId="4" xfId="0" applyFont="1" applyFill="1" applyBorder="1" applyAlignment="1">
      <alignment horizontal="left" vertical="center"/>
    </xf>
    <xf numFmtId="0" fontId="68" fillId="2" borderId="3" xfId="0" applyFont="1" applyFill="1" applyBorder="1" applyAlignment="1">
      <alignment horizontal="center" vertical="center"/>
    </xf>
    <xf numFmtId="0" fontId="68" fillId="2" borderId="0" xfId="0" applyFont="1" applyFill="1" applyBorder="1" applyAlignment="1">
      <alignment horizontal="center" vertical="center"/>
    </xf>
    <xf numFmtId="0" fontId="63" fillId="4" borderId="3" xfId="0" applyFont="1" applyFill="1" applyBorder="1" applyAlignment="1">
      <alignment horizontal="center" vertical="center"/>
    </xf>
    <xf numFmtId="0" fontId="63" fillId="4" borderId="0" xfId="0" applyFont="1" applyFill="1" applyBorder="1" applyAlignment="1">
      <alignment horizontal="center" vertical="center"/>
    </xf>
    <xf numFmtId="17" fontId="63" fillId="4" borderId="3" xfId="0" quotePrefix="1" applyNumberFormat="1" applyFont="1" applyFill="1" applyBorder="1" applyAlignment="1">
      <alignment horizontal="center" vertical="center"/>
    </xf>
    <xf numFmtId="0" fontId="73" fillId="41" borderId="61" xfId="0" applyFont="1" applyFill="1" applyBorder="1" applyAlignment="1">
      <alignment horizontal="center" vertical="center"/>
    </xf>
    <xf numFmtId="0" fontId="73" fillId="41" borderId="42" xfId="0" applyFont="1" applyFill="1" applyBorder="1" applyAlignment="1">
      <alignment horizontal="center" vertical="center"/>
    </xf>
    <xf numFmtId="0" fontId="73" fillId="41" borderId="43" xfId="0" applyFont="1" applyFill="1" applyBorder="1" applyAlignment="1">
      <alignment horizontal="center" vertical="center"/>
    </xf>
    <xf numFmtId="17" fontId="62" fillId="4" borderId="0" xfId="0" applyNumberFormat="1" applyFont="1" applyFill="1" applyBorder="1" applyAlignment="1">
      <alignment horizontal="center" vertical="center"/>
    </xf>
    <xf numFmtId="0" fontId="63" fillId="4" borderId="20" xfId="0" applyFont="1" applyFill="1" applyBorder="1" applyAlignment="1">
      <alignment horizontal="center" vertical="center" wrapText="1"/>
    </xf>
    <xf numFmtId="0" fontId="63" fillId="4" borderId="0" xfId="0" applyFont="1" applyFill="1" applyBorder="1" applyAlignment="1">
      <alignment horizontal="center" vertical="center" wrapText="1"/>
    </xf>
    <xf numFmtId="0" fontId="73" fillId="41" borderId="18" xfId="0" applyFont="1" applyFill="1" applyBorder="1" applyAlignment="1">
      <alignment horizontal="center" vertical="center"/>
    </xf>
    <xf numFmtId="0" fontId="73" fillId="41" borderId="16" xfId="0" applyFont="1" applyFill="1" applyBorder="1" applyAlignment="1">
      <alignment horizontal="center" vertical="center"/>
    </xf>
    <xf numFmtId="0" fontId="73" fillId="41" borderId="19" xfId="0" applyFont="1" applyFill="1" applyBorder="1" applyAlignment="1">
      <alignment horizontal="center" vertical="center"/>
    </xf>
    <xf numFmtId="166" fontId="63" fillId="39" borderId="30" xfId="4" applyNumberFormat="1" applyFont="1" applyFill="1" applyBorder="1" applyAlignment="1">
      <alignment horizontal="center" vertical="center"/>
    </xf>
    <xf numFmtId="166" fontId="63" fillId="39" borderId="29" xfId="4" applyNumberFormat="1" applyFont="1" applyFill="1" applyBorder="1" applyAlignment="1">
      <alignment horizontal="center" vertical="center"/>
    </xf>
    <xf numFmtId="0" fontId="66" fillId="42" borderId="3" xfId="0" applyFont="1" applyFill="1" applyBorder="1" applyAlignment="1">
      <alignment horizontal="center" vertical="center"/>
    </xf>
    <xf numFmtId="0" fontId="66" fillId="42" borderId="0" xfId="0" applyFont="1" applyFill="1" applyBorder="1" applyAlignment="1">
      <alignment horizontal="center" vertical="center"/>
    </xf>
    <xf numFmtId="0" fontId="66" fillId="42" borderId="44" xfId="0" applyFont="1" applyFill="1" applyBorder="1" applyAlignment="1">
      <alignment horizontal="center" vertical="center"/>
    </xf>
    <xf numFmtId="0" fontId="66" fillId="42" borderId="59" xfId="0" applyFont="1" applyFill="1" applyBorder="1" applyAlignment="1">
      <alignment horizontal="center" vertical="center"/>
    </xf>
    <xf numFmtId="49" fontId="77" fillId="4" borderId="30" xfId="0" applyNumberFormat="1" applyFont="1" applyFill="1" applyBorder="1" applyAlignment="1">
      <alignment horizontal="left" vertical="center" wrapText="1"/>
    </xf>
    <xf numFmtId="49" fontId="77" fillId="4" borderId="29" xfId="0" applyNumberFormat="1" applyFont="1" applyFill="1" applyBorder="1" applyAlignment="1">
      <alignment horizontal="left" vertical="center" wrapText="1"/>
    </xf>
    <xf numFmtId="0" fontId="66" fillId="42" borderId="30" xfId="0" applyFont="1" applyFill="1" applyBorder="1" applyAlignment="1">
      <alignment horizontal="center" vertical="center"/>
    </xf>
    <xf numFmtId="0" fontId="66" fillId="42" borderId="29" xfId="0" applyFont="1" applyFill="1" applyBorder="1" applyAlignment="1">
      <alignment horizontal="center" vertical="center"/>
    </xf>
    <xf numFmtId="0" fontId="66" fillId="42" borderId="24" xfId="0" applyFont="1" applyFill="1" applyBorder="1" applyAlignment="1">
      <alignment horizontal="center" vertical="center"/>
    </xf>
    <xf numFmtId="0" fontId="66" fillId="42" borderId="20" xfId="0" applyFont="1" applyFill="1" applyBorder="1" applyAlignment="1">
      <alignment horizontal="center" vertical="center"/>
    </xf>
    <xf numFmtId="0" fontId="66" fillId="42" borderId="60" xfId="0" applyFont="1" applyFill="1" applyBorder="1" applyAlignment="1">
      <alignment horizontal="center" vertical="center"/>
    </xf>
    <xf numFmtId="0" fontId="63" fillId="4" borderId="1" xfId="0" applyFont="1" applyFill="1" applyBorder="1" applyAlignment="1">
      <alignment vertical="center"/>
    </xf>
    <xf numFmtId="0" fontId="63" fillId="4" borderId="24" xfId="0" applyFont="1" applyFill="1" applyBorder="1" applyAlignment="1">
      <alignment vertical="center"/>
    </xf>
    <xf numFmtId="0" fontId="63" fillId="4" borderId="2" xfId="0" applyFont="1" applyFill="1" applyBorder="1" applyAlignment="1">
      <alignment vertical="center"/>
    </xf>
    <xf numFmtId="0" fontId="63" fillId="4" borderId="3" xfId="0" applyFont="1" applyFill="1" applyBorder="1" applyAlignment="1">
      <alignment vertical="center"/>
    </xf>
    <xf numFmtId="0" fontId="63" fillId="4" borderId="0" xfId="0" applyFont="1" applyFill="1" applyBorder="1" applyAlignment="1">
      <alignment vertical="center"/>
    </xf>
    <xf numFmtId="0" fontId="63" fillId="4" borderId="4" xfId="0" applyFont="1" applyFill="1" applyBorder="1" applyAlignment="1">
      <alignment vertical="center"/>
    </xf>
    <xf numFmtId="0" fontId="63" fillId="4" borderId="5" xfId="0" applyFont="1" applyFill="1" applyBorder="1" applyAlignment="1">
      <alignment horizontal="center" vertical="center"/>
    </xf>
    <xf numFmtId="0" fontId="63" fillId="4" borderId="20" xfId="0" applyFont="1" applyFill="1" applyBorder="1" applyAlignment="1">
      <alignment horizontal="center" vertical="center"/>
    </xf>
    <xf numFmtId="0" fontId="73" fillId="41" borderId="18" xfId="0" quotePrefix="1" applyFont="1" applyFill="1" applyBorder="1" applyAlignment="1">
      <alignment horizontal="center" vertical="center"/>
    </xf>
    <xf numFmtId="43" fontId="66" fillId="42" borderId="50" xfId="0" applyNumberFormat="1" applyFont="1" applyFill="1" applyBorder="1" applyAlignment="1">
      <alignment horizontal="center" vertical="center"/>
    </xf>
    <xf numFmtId="43" fontId="66" fillId="42" borderId="16" xfId="0" applyNumberFormat="1" applyFont="1" applyFill="1" applyBorder="1" applyAlignment="1">
      <alignment horizontal="center" vertical="center"/>
    </xf>
    <xf numFmtId="43" fontId="66" fillId="42" borderId="19" xfId="0" applyNumberFormat="1" applyFont="1" applyFill="1" applyBorder="1" applyAlignment="1">
      <alignment horizontal="center" vertical="center"/>
    </xf>
    <xf numFmtId="0" fontId="73" fillId="41" borderId="1" xfId="0" applyFont="1" applyFill="1" applyBorder="1" applyAlignment="1">
      <alignment horizontal="center" vertical="center"/>
    </xf>
    <xf numFmtId="0" fontId="73" fillId="41" borderId="24" xfId="0" applyFont="1" applyFill="1" applyBorder="1" applyAlignment="1">
      <alignment horizontal="center" vertical="center"/>
    </xf>
    <xf numFmtId="0" fontId="73" fillId="41" borderId="2" xfId="0" applyFont="1" applyFill="1" applyBorder="1" applyAlignment="1">
      <alignment horizontal="center" vertical="center"/>
    </xf>
    <xf numFmtId="168" fontId="62" fillId="4" borderId="3" xfId="2" applyNumberFormat="1" applyFont="1" applyFill="1" applyBorder="1" applyAlignment="1">
      <alignment vertical="center" wrapText="1"/>
    </xf>
    <xf numFmtId="168" fontId="62" fillId="4" borderId="0" xfId="2" applyNumberFormat="1" applyFont="1" applyFill="1" applyBorder="1" applyAlignment="1">
      <alignment vertical="center" wrapText="1"/>
    </xf>
    <xf numFmtId="168" fontId="62" fillId="4" borderId="4" xfId="2" applyNumberFormat="1" applyFont="1" applyFill="1" applyBorder="1" applyAlignment="1">
      <alignment vertical="center" wrapText="1"/>
    </xf>
    <xf numFmtId="0" fontId="62" fillId="4" borderId="3" xfId="2" applyNumberFormat="1" applyFont="1" applyFill="1" applyBorder="1" applyAlignment="1">
      <alignment vertical="center" wrapText="1"/>
    </xf>
    <xf numFmtId="0" fontId="62" fillId="4" borderId="0" xfId="2" applyNumberFormat="1" applyFont="1" applyFill="1" applyBorder="1" applyAlignment="1">
      <alignment vertical="center" wrapText="1"/>
    </xf>
    <xf numFmtId="0" fontId="62" fillId="4" borderId="4" xfId="2" applyNumberFormat="1" applyFont="1" applyFill="1" applyBorder="1" applyAlignment="1">
      <alignment vertical="center" wrapText="1"/>
    </xf>
    <xf numFmtId="17" fontId="63" fillId="4" borderId="0" xfId="0" quotePrefix="1" applyNumberFormat="1" applyFont="1" applyFill="1" applyBorder="1" applyAlignment="1">
      <alignment horizontal="center" vertical="center"/>
    </xf>
    <xf numFmtId="0" fontId="77" fillId="4" borderId="1" xfId="2" applyNumberFormat="1" applyFont="1" applyFill="1" applyBorder="1" applyAlignment="1">
      <alignment vertical="center" wrapText="1"/>
    </xf>
    <xf numFmtId="0" fontId="77" fillId="4" borderId="24" xfId="2" applyNumberFormat="1" applyFont="1" applyFill="1" applyBorder="1" applyAlignment="1">
      <alignment vertical="center" wrapText="1"/>
    </xf>
    <xf numFmtId="0" fontId="77" fillId="4" borderId="2" xfId="2" applyNumberFormat="1" applyFont="1" applyFill="1" applyBorder="1" applyAlignment="1">
      <alignment vertical="center" wrapText="1"/>
    </xf>
    <xf numFmtId="0" fontId="77" fillId="4" borderId="3" xfId="2" applyNumberFormat="1" applyFont="1" applyFill="1" applyBorder="1" applyAlignment="1">
      <alignment vertical="center" wrapText="1"/>
    </xf>
    <xf numFmtId="0" fontId="77" fillId="4" borderId="0" xfId="2" applyNumberFormat="1" applyFont="1" applyFill="1" applyBorder="1" applyAlignment="1">
      <alignment vertical="center" wrapText="1"/>
    </xf>
    <xf numFmtId="0" fontId="77" fillId="4" borderId="4" xfId="2" applyNumberFormat="1" applyFont="1" applyFill="1" applyBorder="1" applyAlignment="1">
      <alignment vertical="center" wrapText="1"/>
    </xf>
    <xf numFmtId="0" fontId="63" fillId="4" borderId="10" xfId="0" applyFont="1" applyFill="1" applyBorder="1" applyAlignment="1">
      <alignment horizontal="left" vertical="center"/>
    </xf>
    <xf numFmtId="0" fontId="63" fillId="4" borderId="11" xfId="0" applyFont="1" applyFill="1" applyBorder="1" applyAlignment="1">
      <alignment horizontal="left" vertical="center"/>
    </xf>
    <xf numFmtId="0" fontId="73" fillId="41" borderId="51" xfId="0" applyFont="1" applyFill="1" applyBorder="1" applyAlignment="1">
      <alignment horizontal="center" vertical="center"/>
    </xf>
    <xf numFmtId="0" fontId="73" fillId="41" borderId="62" xfId="0" applyFont="1" applyFill="1" applyBorder="1" applyAlignment="1">
      <alignment horizontal="center" vertical="center"/>
    </xf>
    <xf numFmtId="169" fontId="63" fillId="2" borderId="0" xfId="0" applyNumberFormat="1" applyFont="1" applyFill="1" applyBorder="1" applyAlignment="1">
      <alignment horizontal="center" vertical="center"/>
    </xf>
    <xf numFmtId="0" fontId="63" fillId="2" borderId="3" xfId="0" applyFont="1" applyFill="1" applyBorder="1" applyAlignment="1">
      <alignment horizontal="center"/>
    </xf>
    <xf numFmtId="0" fontId="63" fillId="2" borderId="0" xfId="0" applyFont="1" applyFill="1" applyBorder="1" applyAlignment="1">
      <alignment horizontal="center"/>
    </xf>
    <xf numFmtId="168" fontId="63" fillId="2" borderId="0" xfId="0" applyNumberFormat="1" applyFont="1" applyFill="1" applyBorder="1" applyAlignment="1">
      <alignment horizontal="center" vertical="center"/>
    </xf>
    <xf numFmtId="17" fontId="62" fillId="4" borderId="3" xfId="0" quotePrefix="1" applyNumberFormat="1" applyFont="1" applyFill="1" applyBorder="1" applyAlignment="1">
      <alignment horizontal="center" vertical="center"/>
    </xf>
    <xf numFmtId="17" fontId="62" fillId="4" borderId="0" xfId="0" quotePrefix="1" applyNumberFormat="1" applyFont="1" applyFill="1" applyBorder="1" applyAlignment="1">
      <alignment horizontal="center" vertical="center"/>
    </xf>
    <xf numFmtId="0" fontId="63" fillId="2" borderId="20" xfId="0" applyFont="1" applyFill="1" applyBorder="1" applyAlignment="1">
      <alignment horizontal="center"/>
    </xf>
    <xf numFmtId="0" fontId="66" fillId="41" borderId="52" xfId="0" applyFont="1" applyFill="1" applyBorder="1" applyAlignment="1">
      <alignment horizontal="center" vertical="center"/>
    </xf>
    <xf numFmtId="0" fontId="66" fillId="41" borderId="53" xfId="0" applyFont="1" applyFill="1" applyBorder="1" applyAlignment="1">
      <alignment horizontal="center" vertical="center"/>
    </xf>
    <xf numFmtId="17" fontId="62" fillId="4" borderId="3" xfId="0" quotePrefix="1" applyNumberFormat="1" applyFont="1" applyFill="1" applyBorder="1" applyAlignment="1">
      <alignment horizontal="center"/>
    </xf>
    <xf numFmtId="17" fontId="62" fillId="4" borderId="0" xfId="0" quotePrefix="1" applyNumberFormat="1" applyFont="1" applyFill="1" applyBorder="1" applyAlignment="1">
      <alignment horizontal="center"/>
    </xf>
    <xf numFmtId="0" fontId="63" fillId="4" borderId="3" xfId="0" applyFont="1" applyFill="1" applyBorder="1" applyAlignment="1">
      <alignment horizontal="center"/>
    </xf>
    <xf numFmtId="0" fontId="63" fillId="4" borderId="0" xfId="0" applyFont="1" applyFill="1" applyBorder="1" applyAlignment="1">
      <alignment horizontal="center"/>
    </xf>
    <xf numFmtId="0" fontId="66" fillId="41" borderId="1" xfId="0" applyFont="1" applyFill="1" applyBorder="1" applyAlignment="1">
      <alignment horizontal="center" vertical="center"/>
    </xf>
    <xf numFmtId="0" fontId="66" fillId="41" borderId="24" xfId="0" applyFont="1" applyFill="1" applyBorder="1" applyAlignment="1">
      <alignment horizontal="center" vertical="center"/>
    </xf>
    <xf numFmtId="0" fontId="66" fillId="41" borderId="2" xfId="0" applyFont="1" applyFill="1" applyBorder="1" applyAlignment="1">
      <alignment horizontal="center" vertical="center"/>
    </xf>
    <xf numFmtId="0" fontId="66" fillId="41" borderId="5" xfId="0" applyFont="1" applyFill="1" applyBorder="1" applyAlignment="1">
      <alignment horizontal="center" vertical="center"/>
    </xf>
    <xf numFmtId="0" fontId="66" fillId="41" borderId="54" xfId="0" applyFont="1" applyFill="1" applyBorder="1" applyAlignment="1">
      <alignment horizontal="center" vertical="center" wrapText="1"/>
    </xf>
    <xf numFmtId="0" fontId="66" fillId="41" borderId="55" xfId="0" applyFont="1" applyFill="1" applyBorder="1" applyAlignment="1">
      <alignment horizontal="center" vertical="center" wrapText="1"/>
    </xf>
  </cellXfs>
  <cellStyles count="12626">
    <cellStyle name="20% - Énfasis1 2" xfId="6" xr:uid="{00000000-0005-0000-0000-000000000000}"/>
    <cellStyle name="20% - Énfasis1 2 10" xfId="212" xr:uid="{00000000-0005-0000-0000-000001000000}"/>
    <cellStyle name="20% - Énfasis1 2 10 2" xfId="623" xr:uid="{00000000-0005-0000-0000-000002000000}"/>
    <cellStyle name="20% - Énfasis1 2 10 2 2" xfId="1829" xr:uid="{00000000-0005-0000-0000-000003000000}"/>
    <cellStyle name="20% - Énfasis1 2 10 2 2 2" xfId="5088" xr:uid="{1A970E6F-D3E0-4BE8-B4E4-06645D3B84B3}"/>
    <cellStyle name="20% - Énfasis1 2 10 2 2 2 2" xfId="11192" xr:uid="{B250826D-1394-4072-93AE-BBE2488D9D3B}"/>
    <cellStyle name="20% - Énfasis1 2 10 2 2 3" xfId="8238" xr:uid="{3918F3EF-9086-437F-8C24-4E4EDA913B51}"/>
    <cellStyle name="20% - Énfasis1 2 10 2 3" xfId="2708" xr:uid="{00000000-0005-0000-0000-000004000000}"/>
    <cellStyle name="20% - Énfasis1 2 10 2 3 2" xfId="5965" xr:uid="{3BB70FB6-79A9-45B4-8797-812A0E981C68}"/>
    <cellStyle name="20% - Énfasis1 2 10 2 3 2 2" xfId="11968" xr:uid="{83C96D6D-181F-4902-8303-636BECA9A2F0}"/>
    <cellStyle name="20% - Énfasis1 2 10 2 3 3" xfId="9014" xr:uid="{154B7AA3-A85F-46ED-A30E-5099C8C963F2}"/>
    <cellStyle name="20% - Énfasis1 2 10 2 4" xfId="3898" xr:uid="{FD57C1F0-DE9B-43E8-928D-1DCF0474B6AD}"/>
    <cellStyle name="20% - Énfasis1 2 10 2 4 2" xfId="10103" xr:uid="{B5300C8E-ED09-4986-8F4C-5B0BD73A6F67}"/>
    <cellStyle name="20% - Énfasis1 2 10 2 5" xfId="7149" xr:uid="{F813D0F6-45FB-4365-9A8E-3378F618B418}"/>
    <cellStyle name="20% - Énfasis1 2 10 3" xfId="818" xr:uid="{00000000-0005-0000-0000-000005000000}"/>
    <cellStyle name="20% - Énfasis1 2 10 3 2" xfId="2018" xr:uid="{00000000-0005-0000-0000-000006000000}"/>
    <cellStyle name="20% - Énfasis1 2 10 3 2 2" xfId="5276" xr:uid="{D56800A4-4D4F-4D34-A825-E16264B475E9}"/>
    <cellStyle name="20% - Énfasis1 2 10 3 2 2 2" xfId="11379" xr:uid="{D9A001AD-528F-4075-ADFA-D50275E72492}"/>
    <cellStyle name="20% - Énfasis1 2 10 3 2 3" xfId="8425" xr:uid="{539086AF-AF79-4F5B-84E4-C4A701D0476F}"/>
    <cellStyle name="20% - Énfasis1 2 10 3 3" xfId="2896" xr:uid="{00000000-0005-0000-0000-000007000000}"/>
    <cellStyle name="20% - Énfasis1 2 10 3 3 2" xfId="6153" xr:uid="{A506E8B9-08CD-4897-BA9E-69229C8A062F}"/>
    <cellStyle name="20% - Énfasis1 2 10 3 3 2 2" xfId="12155" xr:uid="{B14784A1-B7BE-4C29-A899-5E4BA5563EE5}"/>
    <cellStyle name="20% - Énfasis1 2 10 3 3 3" xfId="9201" xr:uid="{BF291E39-E51E-4C67-B32B-0363394BAC33}"/>
    <cellStyle name="20% - Énfasis1 2 10 3 4" xfId="4086" xr:uid="{855DA021-4415-4023-B9CE-0C7E55788B5A}"/>
    <cellStyle name="20% - Énfasis1 2 10 3 4 2" xfId="10290" xr:uid="{6C6BB7D7-8979-4CF7-94B7-B6F371B24391}"/>
    <cellStyle name="20% - Énfasis1 2 10 3 5" xfId="7336" xr:uid="{DA15C1FF-D55D-416D-8AAB-31A4867C8AD1}"/>
    <cellStyle name="20% - Énfasis1 2 10 4" xfId="1098" xr:uid="{00000000-0005-0000-0000-000008000000}"/>
    <cellStyle name="20% - Énfasis1 2 10 4 2" xfId="3172" xr:uid="{00000000-0005-0000-0000-000009000000}"/>
    <cellStyle name="20% - Énfasis1 2 10 4 2 2" xfId="6429" xr:uid="{AA8CAE7F-FB83-4BAB-A6E4-2E8398D5E2A0}"/>
    <cellStyle name="20% - Énfasis1 2 10 4 2 2 2" xfId="12431" xr:uid="{B2A75C00-9A06-4CFF-9E67-920EE2A04509}"/>
    <cellStyle name="20% - Énfasis1 2 10 4 2 3" xfId="9477" xr:uid="{7BA28F44-D453-41AE-9181-21D35E798A37}"/>
    <cellStyle name="20% - Énfasis1 2 10 4 3" xfId="4362" xr:uid="{555D398C-2C15-402C-8B9A-1578B6633C52}"/>
    <cellStyle name="20% - Énfasis1 2 10 4 3 2" xfId="10566" xr:uid="{E11AA930-5127-4EF3-A49E-B09456EE3781}"/>
    <cellStyle name="20% - Énfasis1 2 10 4 4" xfId="7612" xr:uid="{AF8D03D4-3627-4152-A687-04710819D2A4}"/>
    <cellStyle name="20% - Énfasis1 2 10 5" xfId="1445" xr:uid="{00000000-0005-0000-0000-00000A000000}"/>
    <cellStyle name="20% - Énfasis1 2 10 5 2" xfId="4704" xr:uid="{F6475682-98C1-45C1-B048-927771DF4FB7}"/>
    <cellStyle name="20% - Énfasis1 2 10 5 2 2" xfId="10879" xr:uid="{2E2B2E8F-A831-437F-8741-1FC5CF49FAB1}"/>
    <cellStyle name="20% - Énfasis1 2 10 5 3" xfId="7925" xr:uid="{4F1DEC78-3E76-4B26-A9D6-63627C6DDB1D}"/>
    <cellStyle name="20% - Énfasis1 2 10 6" xfId="2324" xr:uid="{00000000-0005-0000-0000-00000B000000}"/>
    <cellStyle name="20% - Énfasis1 2 10 6 2" xfId="5581" xr:uid="{C505FC82-D224-43B4-802B-D3C47E28C53D}"/>
    <cellStyle name="20% - Énfasis1 2 10 6 2 2" xfId="11655" xr:uid="{1DED7EA1-7BBE-4B8D-BC46-8159B901B228}"/>
    <cellStyle name="20% - Énfasis1 2 10 6 3" xfId="8701" xr:uid="{67ED7FB3-5DB4-4BAC-B2CA-F1EFEE169478}"/>
    <cellStyle name="20% - Énfasis1 2 10 7" xfId="3514" xr:uid="{48B687A2-DD56-45AE-A4C8-3FCB5F80822E}"/>
    <cellStyle name="20% - Énfasis1 2 10 7 2" xfId="9790" xr:uid="{A8612172-110F-4110-BDE0-1A3C2B4CF6EC}"/>
    <cellStyle name="20% - Énfasis1 2 10 8" xfId="6836" xr:uid="{1D7B6622-DA2F-437E-BFDA-910D71441A2C}"/>
    <cellStyle name="20% - Énfasis1 2 11" xfId="427" xr:uid="{00000000-0005-0000-0000-00000C000000}"/>
    <cellStyle name="20% - Énfasis1 2 11 2" xfId="1232" xr:uid="{00000000-0005-0000-0000-00000D000000}"/>
    <cellStyle name="20% - Énfasis1 2 11 2 2" xfId="3306" xr:uid="{00000000-0005-0000-0000-00000E000000}"/>
    <cellStyle name="20% - Énfasis1 2 11 2 2 2" xfId="6563" xr:uid="{364ED399-2B09-448F-867F-6C0027ED4EFC}"/>
    <cellStyle name="20% - Énfasis1 2 11 2 2 2 2" xfId="12565" xr:uid="{C73111E6-2AC3-448B-94BE-85E5E98C7B82}"/>
    <cellStyle name="20% - Énfasis1 2 11 2 2 3" xfId="9611" xr:uid="{1CAC1AD7-AD46-4E56-BA74-69E2222F0202}"/>
    <cellStyle name="20% - Énfasis1 2 11 2 3" xfId="4496" xr:uid="{CB6BCC1B-8C5F-476E-9B22-848264DD1119}"/>
    <cellStyle name="20% - Énfasis1 2 11 2 3 2" xfId="10700" xr:uid="{40A9A585-5A4A-4B44-9DA2-9BABC7D630EB}"/>
    <cellStyle name="20% - Énfasis1 2 11 2 4" xfId="7746" xr:uid="{C66A2E65-3F2F-4230-8064-D93182EA006D}"/>
    <cellStyle name="20% - Énfasis1 2 11 3" xfId="1650" xr:uid="{00000000-0005-0000-0000-00000F000000}"/>
    <cellStyle name="20% - Énfasis1 2 11 3 2" xfId="4909" xr:uid="{EE077F13-ECA1-4E8F-89C1-D15D2CADF02C}"/>
    <cellStyle name="20% - Énfasis1 2 11 3 2 2" xfId="11013" xr:uid="{AE5C2D7E-4E0E-453F-B726-C1B140D018E3}"/>
    <cellStyle name="20% - Énfasis1 2 11 3 3" xfId="8059" xr:uid="{5660B332-4861-482C-9220-2A19470B0052}"/>
    <cellStyle name="20% - Énfasis1 2 11 4" xfId="2529" xr:uid="{00000000-0005-0000-0000-000010000000}"/>
    <cellStyle name="20% - Énfasis1 2 11 4 2" xfId="5786" xr:uid="{BC21A399-FFF5-4A3C-87FC-64F94354AE4B}"/>
    <cellStyle name="20% - Énfasis1 2 11 4 2 2" xfId="11789" xr:uid="{BCC65759-5EDF-4709-A0FC-06913967CAB4}"/>
    <cellStyle name="20% - Énfasis1 2 11 4 3" xfId="8835" xr:uid="{2A186EBF-BE68-4822-9613-FF95FCF91563}"/>
    <cellStyle name="20% - Énfasis1 2 11 5" xfId="3719" xr:uid="{A9C3E7B4-1B13-487A-A86B-613C0E7D8085}"/>
    <cellStyle name="20% - Énfasis1 2 11 5 2" xfId="9924" xr:uid="{03E8A957-7D33-4113-A414-B97C5347CD52}"/>
    <cellStyle name="20% - Énfasis1 2 11 6" xfId="6970" xr:uid="{8A89B78F-085A-4F7D-A686-B7386DFC48AC}"/>
    <cellStyle name="20% - Énfasis1 2 12" xfId="453" xr:uid="{00000000-0005-0000-0000-000011000000}"/>
    <cellStyle name="20% - Énfasis1 2 12 2" xfId="1250" xr:uid="{00000000-0005-0000-0000-000012000000}"/>
    <cellStyle name="20% - Énfasis1 2 12 2 2" xfId="3321" xr:uid="{00000000-0005-0000-0000-000013000000}"/>
    <cellStyle name="20% - Énfasis1 2 12 2 2 2" xfId="6578" xr:uid="{A2B4ED25-2F5D-48B2-874D-327ECD4DBFA3}"/>
    <cellStyle name="20% - Énfasis1 2 12 2 2 2 2" xfId="12580" xr:uid="{FAD277FF-0372-49D1-B16C-90B2ADA8FCA9}"/>
    <cellStyle name="20% - Énfasis1 2 12 2 2 3" xfId="9626" xr:uid="{92EEB24C-A332-4E60-8833-CE25E351CAB1}"/>
    <cellStyle name="20% - Énfasis1 2 12 2 3" xfId="4511" xr:uid="{9BA4FAAA-08FD-4F9A-807B-61B3A2116476}"/>
    <cellStyle name="20% - Énfasis1 2 12 2 3 2" xfId="10715" xr:uid="{E89E7950-6A26-4B8A-8D31-FAF78BED1D15}"/>
    <cellStyle name="20% - Énfasis1 2 12 2 4" xfId="7761" xr:uid="{C07881E3-5C1F-40B6-B649-A8AF3BBA0914}"/>
    <cellStyle name="20% - Énfasis1 2 12 3" xfId="1665" xr:uid="{00000000-0005-0000-0000-000014000000}"/>
    <cellStyle name="20% - Énfasis1 2 12 3 2" xfId="4924" xr:uid="{506D4100-43B9-45A2-A7A7-C984F1B47ABA}"/>
    <cellStyle name="20% - Énfasis1 2 12 3 2 2" xfId="11028" xr:uid="{C6409F23-E58E-4ECC-BEC4-5EB8F7034B97}"/>
    <cellStyle name="20% - Énfasis1 2 12 3 3" xfId="8074" xr:uid="{02133BB2-D819-4A72-88FC-472DCC432C58}"/>
    <cellStyle name="20% - Énfasis1 2 12 4" xfId="2544" xr:uid="{00000000-0005-0000-0000-000015000000}"/>
    <cellStyle name="20% - Énfasis1 2 12 4 2" xfId="5801" xr:uid="{5752CD6D-6AA8-4503-A179-46BE20914927}"/>
    <cellStyle name="20% - Énfasis1 2 12 4 2 2" xfId="11804" xr:uid="{6CD56E22-581E-46DA-9C40-FBC2BCC07377}"/>
    <cellStyle name="20% - Énfasis1 2 12 4 3" xfId="8850" xr:uid="{2848A75E-48A1-4D5E-AD03-7CAB63EE7D3C}"/>
    <cellStyle name="20% - Énfasis1 2 12 5" xfId="3734" xr:uid="{18BCF0D8-9D54-47E8-A08B-660750D6A656}"/>
    <cellStyle name="20% - Énfasis1 2 12 5 2" xfId="9939" xr:uid="{4B671015-E235-494C-8F24-66EAD2AC0116}"/>
    <cellStyle name="20% - Énfasis1 2 12 6" xfId="6985" xr:uid="{3B55794C-5246-4220-8CC4-9BBA1AF7133E}"/>
    <cellStyle name="20% - Énfasis1 2 13" xfId="468" xr:uid="{00000000-0005-0000-0000-000016000000}"/>
    <cellStyle name="20% - Énfasis1 2 13 2" xfId="1265" xr:uid="{00000000-0005-0000-0000-000017000000}"/>
    <cellStyle name="20% - Énfasis1 2 13 2 2" xfId="3336" xr:uid="{00000000-0005-0000-0000-000018000000}"/>
    <cellStyle name="20% - Énfasis1 2 13 2 2 2" xfId="6593" xr:uid="{E4AC1C43-4B54-4F3D-80FF-A45959EFEBB9}"/>
    <cellStyle name="20% - Énfasis1 2 13 2 2 2 2" xfId="12595" xr:uid="{B3E0D4A2-BD27-43EE-944B-9208AC15BB30}"/>
    <cellStyle name="20% - Énfasis1 2 13 2 2 3" xfId="9641" xr:uid="{E1E79230-334D-4646-AF5D-ACFB2CA3C6AA}"/>
    <cellStyle name="20% - Énfasis1 2 13 2 3" xfId="4526" xr:uid="{A0AC7030-6A94-4312-A04C-14E0D9AEBAAE}"/>
    <cellStyle name="20% - Énfasis1 2 13 2 3 2" xfId="10730" xr:uid="{CE365658-A909-40F8-93B4-E3D2A9DAD5F0}"/>
    <cellStyle name="20% - Énfasis1 2 13 2 4" xfId="7776" xr:uid="{F225FABD-7E50-49DF-BA9D-DD3DA0386EC5}"/>
    <cellStyle name="20% - Énfasis1 2 13 3" xfId="1680" xr:uid="{00000000-0005-0000-0000-000019000000}"/>
    <cellStyle name="20% - Énfasis1 2 13 3 2" xfId="4939" xr:uid="{A92835E1-5AC7-42B5-B20F-CD96777B1D31}"/>
    <cellStyle name="20% - Énfasis1 2 13 3 2 2" xfId="11043" xr:uid="{66CFAFD8-4B25-4CCF-9219-60F0591FF56E}"/>
    <cellStyle name="20% - Énfasis1 2 13 3 3" xfId="8089" xr:uid="{0C5907CE-15D1-4565-9500-F322746D09D9}"/>
    <cellStyle name="20% - Énfasis1 2 13 4" xfId="2559" xr:uid="{00000000-0005-0000-0000-00001A000000}"/>
    <cellStyle name="20% - Énfasis1 2 13 4 2" xfId="5816" xr:uid="{BFE6A99E-149E-4765-A5BF-25AF4CA160D3}"/>
    <cellStyle name="20% - Énfasis1 2 13 4 2 2" xfId="11819" xr:uid="{5305EBF5-A402-45E9-BC9F-E49F85417021}"/>
    <cellStyle name="20% - Énfasis1 2 13 4 3" xfId="8865" xr:uid="{28F38C46-2527-4C92-B52C-85B8AB306528}"/>
    <cellStyle name="20% - Énfasis1 2 13 5" xfId="3749" xr:uid="{FC369800-3225-4646-9E4C-5EE503010103}"/>
    <cellStyle name="20% - Énfasis1 2 13 5 2" xfId="9954" xr:uid="{AB739A8D-9536-444A-AC92-F618AF5B6B9E}"/>
    <cellStyle name="20% - Énfasis1 2 13 6" xfId="7000" xr:uid="{96D97C9D-567E-433F-8B99-E5785ADF5FE7}"/>
    <cellStyle name="20% - Énfasis1 2 14" xfId="487" xr:uid="{00000000-0005-0000-0000-00001B000000}"/>
    <cellStyle name="20% - Énfasis1 2 14 2" xfId="1695" xr:uid="{00000000-0005-0000-0000-00001C000000}"/>
    <cellStyle name="20% - Énfasis1 2 14 2 2" xfId="4954" xr:uid="{9C4481B0-FF05-4346-B057-C4B059D0BC60}"/>
    <cellStyle name="20% - Énfasis1 2 14 2 2 2" xfId="11058" xr:uid="{B209E1DB-D395-4EEE-B058-796A9893BE51}"/>
    <cellStyle name="20% - Énfasis1 2 14 2 3" xfId="8104" xr:uid="{4447332A-FBAF-4A92-9F47-B80631B32AFF}"/>
    <cellStyle name="20% - Énfasis1 2 14 3" xfId="2574" xr:uid="{00000000-0005-0000-0000-00001D000000}"/>
    <cellStyle name="20% - Énfasis1 2 14 3 2" xfId="5831" xr:uid="{9EF5C70F-3605-4E44-B0A2-F3752E44B811}"/>
    <cellStyle name="20% - Énfasis1 2 14 3 2 2" xfId="11834" xr:uid="{6EBA7254-924D-46A1-BBF1-E08275D992F0}"/>
    <cellStyle name="20% - Énfasis1 2 14 3 3" xfId="8880" xr:uid="{33E1C116-924D-4D46-98C9-C8AEEC93D6E3}"/>
    <cellStyle name="20% - Énfasis1 2 14 4" xfId="3764" xr:uid="{2EDA1191-354E-40CD-B414-0CE4818AAD94}"/>
    <cellStyle name="20% - Énfasis1 2 14 4 2" xfId="9969" xr:uid="{F0B41E5F-B0BD-42A4-BDF3-B7E30459ED43}"/>
    <cellStyle name="20% - Énfasis1 2 14 5" xfId="7015" xr:uid="{C3BAEA99-677C-4E09-B0FF-6A2A1E761B7E}"/>
    <cellStyle name="20% - Énfasis1 2 15" xfId="644" xr:uid="{00000000-0005-0000-0000-00001E000000}"/>
    <cellStyle name="20% - Énfasis1 2 15 2" xfId="1847" xr:uid="{00000000-0005-0000-0000-00001F000000}"/>
    <cellStyle name="20% - Énfasis1 2 15 2 2" xfId="5106" xr:uid="{8FE78B55-16AB-4603-BD48-9AC540C8EB58}"/>
    <cellStyle name="20% - Énfasis1 2 15 2 2 2" xfId="11209" xr:uid="{E7D34A9E-5E22-42E9-86E0-462AE5BF9FBE}"/>
    <cellStyle name="20% - Énfasis1 2 15 2 3" xfId="8255" xr:uid="{E93411D4-9155-4210-A133-F623A690B584}"/>
    <cellStyle name="20% - Énfasis1 2 15 3" xfId="2726" xr:uid="{00000000-0005-0000-0000-000020000000}"/>
    <cellStyle name="20% - Énfasis1 2 15 3 2" xfId="5983" xr:uid="{3412899B-2242-4CA2-BBC3-985785DF653F}"/>
    <cellStyle name="20% - Énfasis1 2 15 3 2 2" xfId="11985" xr:uid="{85EF1500-CA83-41B5-A3B6-7C22D974F075}"/>
    <cellStyle name="20% - Énfasis1 2 15 3 3" xfId="9031" xr:uid="{F1C03245-480D-4A06-93EF-927D53E7351F}"/>
    <cellStyle name="20% - Énfasis1 2 15 4" xfId="3916" xr:uid="{9245B8F1-023E-42FA-84A6-3203EA15E103}"/>
    <cellStyle name="20% - Énfasis1 2 15 4 2" xfId="10120" xr:uid="{7ABADEF7-455E-4E8B-81FE-79EC4D7B6367}"/>
    <cellStyle name="20% - Énfasis1 2 15 5" xfId="7166" xr:uid="{9C3A5547-E929-4A41-9F76-1C867A9CB28C}"/>
    <cellStyle name="20% - Énfasis1 2 16" xfId="660" xr:uid="{00000000-0005-0000-0000-000021000000}"/>
    <cellStyle name="20% - Énfasis1 2 16 2" xfId="1863" xr:uid="{00000000-0005-0000-0000-000022000000}"/>
    <cellStyle name="20% - Énfasis1 2 16 2 2" xfId="5121" xr:uid="{278B43F5-76C8-4540-9864-B13F116BE6CE}"/>
    <cellStyle name="20% - Énfasis1 2 16 2 2 2" xfId="11224" xr:uid="{E67F9AC3-A3AC-47D0-BCED-719008677C4F}"/>
    <cellStyle name="20% - Énfasis1 2 16 2 3" xfId="8270" xr:uid="{33165E71-0628-4204-8250-F20F2B314140}"/>
    <cellStyle name="20% - Énfasis1 2 16 3" xfId="2741" xr:uid="{00000000-0005-0000-0000-000023000000}"/>
    <cellStyle name="20% - Énfasis1 2 16 3 2" xfId="5998" xr:uid="{703A85E9-3163-4822-B1E3-BA55F1A4D511}"/>
    <cellStyle name="20% - Énfasis1 2 16 3 2 2" xfId="12000" xr:uid="{88308937-AAEE-4486-A917-DF42FD97A72E}"/>
    <cellStyle name="20% - Énfasis1 2 16 3 3" xfId="9046" xr:uid="{4BE9F813-3F56-460F-8D02-5628EB6B4FDA}"/>
    <cellStyle name="20% - Énfasis1 2 16 4" xfId="3931" xr:uid="{055E1612-CA8A-49C8-B635-8C759E971C70}"/>
    <cellStyle name="20% - Énfasis1 2 16 4 2" xfId="10135" xr:uid="{72A8A7AD-A7FA-4658-AEA9-454682E97FA2}"/>
    <cellStyle name="20% - Énfasis1 2 16 5" xfId="7181" xr:uid="{84B3AA92-D99D-4DF6-8263-6DD3053CBC21}"/>
    <cellStyle name="20% - Énfasis1 2 17" xfId="684" xr:uid="{00000000-0005-0000-0000-000024000000}"/>
    <cellStyle name="20% - Énfasis1 2 17 2" xfId="1884" xr:uid="{00000000-0005-0000-0000-000025000000}"/>
    <cellStyle name="20% - Énfasis1 2 17 2 2" xfId="5142" xr:uid="{789123DB-5A54-4515-93F5-66622AB47D0E}"/>
    <cellStyle name="20% - Énfasis1 2 17 2 2 2" xfId="11245" xr:uid="{80DA0BDC-F9BD-43A3-85E0-ED2DB241329B}"/>
    <cellStyle name="20% - Énfasis1 2 17 2 3" xfId="8291" xr:uid="{1CDDCB53-5B99-4A22-8EEB-39B85A5229A9}"/>
    <cellStyle name="20% - Énfasis1 2 17 3" xfId="2762" xr:uid="{00000000-0005-0000-0000-000026000000}"/>
    <cellStyle name="20% - Énfasis1 2 17 3 2" xfId="6019" xr:uid="{D9EEC494-AC54-4DD1-895D-1C9E01A4F102}"/>
    <cellStyle name="20% - Énfasis1 2 17 3 2 2" xfId="12021" xr:uid="{79DAC956-102B-4BE9-A19C-4C517C110ECD}"/>
    <cellStyle name="20% - Énfasis1 2 17 3 3" xfId="9067" xr:uid="{CCB9B2EA-680B-4F5F-A2EE-612F977AF5BB}"/>
    <cellStyle name="20% - Énfasis1 2 17 4" xfId="3952" xr:uid="{795D074F-11E3-403A-BF7F-1C5854FA3C80}"/>
    <cellStyle name="20% - Énfasis1 2 17 4 2" xfId="10156" xr:uid="{960FDDE6-F5D4-4137-AFFC-051EDED19334}"/>
    <cellStyle name="20% - Énfasis1 2 17 5" xfId="7202" xr:uid="{9F315721-C8E2-4A6C-B727-5ACF41B75E96}"/>
    <cellStyle name="20% - Énfasis1 2 18" xfId="964" xr:uid="{00000000-0005-0000-0000-000027000000}"/>
    <cellStyle name="20% - Énfasis1 2 18 2" xfId="3038" xr:uid="{00000000-0005-0000-0000-000028000000}"/>
    <cellStyle name="20% - Énfasis1 2 18 2 2" xfId="6295" xr:uid="{0D23D61B-0321-4D1C-88F3-C90D6676DE77}"/>
    <cellStyle name="20% - Énfasis1 2 18 2 2 2" xfId="12297" xr:uid="{95F35D64-42C0-46EA-AF10-DD0770F33DE8}"/>
    <cellStyle name="20% - Énfasis1 2 18 2 3" xfId="9343" xr:uid="{DE9B6E1C-FCF4-4491-AD8D-BA73AE388019}"/>
    <cellStyle name="20% - Énfasis1 2 18 3" xfId="4228" xr:uid="{569E1ADF-F4F7-4CEA-8C52-5AB61FDADF66}"/>
    <cellStyle name="20% - Énfasis1 2 18 3 2" xfId="10432" xr:uid="{F24EC475-711D-4C47-9F3F-52D1322C98ED}"/>
    <cellStyle name="20% - Énfasis1 2 18 4" xfId="7478" xr:uid="{FBCE5B4F-2F89-4976-87EB-46B4F786B85C}"/>
    <cellStyle name="20% - Énfasis1 2 19" xfId="1283" xr:uid="{00000000-0005-0000-0000-000029000000}"/>
    <cellStyle name="20% - Énfasis1 2 19 2" xfId="4543" xr:uid="{047B653D-6983-4370-B5D1-A904F0B57E48}"/>
    <cellStyle name="20% - Énfasis1 2 19 2 2" xfId="10745" xr:uid="{58B9AE0C-1CB9-4E9E-885F-27BCCE4FA69A}"/>
    <cellStyle name="20% - Énfasis1 2 19 3" xfId="7791" xr:uid="{0DEC0891-3701-4C44-B38B-BD15736256BA}"/>
    <cellStyle name="20% - Énfasis1 2 2" xfId="61" xr:uid="{00000000-0005-0000-0000-00002A000000}"/>
    <cellStyle name="20% - Énfasis1 2 2 2" xfId="255" xr:uid="{00000000-0005-0000-0000-00002B000000}"/>
    <cellStyle name="20% - Énfasis1 2 2 2 2" xfId="833" xr:uid="{00000000-0005-0000-0000-00002C000000}"/>
    <cellStyle name="20% - Énfasis1 2 2 2 2 2" xfId="2033" xr:uid="{00000000-0005-0000-0000-00002D000000}"/>
    <cellStyle name="20% - Énfasis1 2 2 2 2 2 2" xfId="5291" xr:uid="{B360CF89-641C-4B0C-B9C1-275C56176812}"/>
    <cellStyle name="20% - Énfasis1 2 2 2 2 2 2 2" xfId="11394" xr:uid="{51A1BEE6-666F-4EDB-8EF9-9DAF5959CDF4}"/>
    <cellStyle name="20% - Énfasis1 2 2 2 2 2 3" xfId="8440" xr:uid="{F57E568C-9DD6-4D84-B7D1-F3B335C05D56}"/>
    <cellStyle name="20% - Énfasis1 2 2 2 2 3" xfId="2911" xr:uid="{00000000-0005-0000-0000-00002E000000}"/>
    <cellStyle name="20% - Énfasis1 2 2 2 2 3 2" xfId="6168" xr:uid="{21588D0E-9413-48ED-8B4D-4B795D97CCC1}"/>
    <cellStyle name="20% - Énfasis1 2 2 2 2 3 2 2" xfId="12170" xr:uid="{AEAC1F4E-3D77-47D7-BF3F-4C0EC2E881C8}"/>
    <cellStyle name="20% - Énfasis1 2 2 2 2 3 3" xfId="9216" xr:uid="{5D8D570C-8C59-4F12-8616-7E19001CE7F8}"/>
    <cellStyle name="20% - Énfasis1 2 2 2 2 4" xfId="4101" xr:uid="{3186AB76-188F-49C2-80F4-384071BEA823}"/>
    <cellStyle name="20% - Énfasis1 2 2 2 2 4 2" xfId="10305" xr:uid="{00CB514A-8EA1-45ED-B139-3C0796675120}"/>
    <cellStyle name="20% - Énfasis1 2 2 2 2 5" xfId="7351" xr:uid="{4E85601A-9A7C-4DDA-BB69-BCD0B9C3F344}"/>
    <cellStyle name="20% - Énfasis1 2 2 2 3" xfId="1113" xr:uid="{00000000-0005-0000-0000-00002F000000}"/>
    <cellStyle name="20% - Énfasis1 2 2 2 3 2" xfId="3187" xr:uid="{00000000-0005-0000-0000-000030000000}"/>
    <cellStyle name="20% - Énfasis1 2 2 2 3 2 2" xfId="6444" xr:uid="{5AF342F3-7063-4AD4-9F9F-0DAD432BAE99}"/>
    <cellStyle name="20% - Énfasis1 2 2 2 3 2 2 2" xfId="12446" xr:uid="{1525BD75-14B6-4F1B-9C7E-5ADBD69860CE}"/>
    <cellStyle name="20% - Énfasis1 2 2 2 3 2 3" xfId="9492" xr:uid="{56D9599A-856E-4376-B9F0-31C21EEECC4F}"/>
    <cellStyle name="20% - Énfasis1 2 2 2 3 3" xfId="4377" xr:uid="{034CDA34-C86F-4FA1-82DA-EC0D4117B74B}"/>
    <cellStyle name="20% - Énfasis1 2 2 2 3 3 2" xfId="10581" xr:uid="{E97CEC29-A35A-4429-82FF-58BE19C6C8B1}"/>
    <cellStyle name="20% - Énfasis1 2 2 2 3 4" xfId="7627" xr:uid="{6BFFB835-5F23-4ED6-B067-710019BA00DB}"/>
    <cellStyle name="20% - Énfasis1 2 2 2 4" xfId="1485" xr:uid="{00000000-0005-0000-0000-000031000000}"/>
    <cellStyle name="20% - Énfasis1 2 2 2 4 2" xfId="4744" xr:uid="{E1A199D7-C529-4F9D-8EE6-41D6148D705E}"/>
    <cellStyle name="20% - Énfasis1 2 2 2 4 2 2" xfId="10894" xr:uid="{0F5CA2CC-D902-4225-A4B6-916FF32BAE33}"/>
    <cellStyle name="20% - Énfasis1 2 2 2 4 3" xfId="7940" xr:uid="{38B3A1B0-A51D-4D25-B517-FC5E9819447B}"/>
    <cellStyle name="20% - Énfasis1 2 2 2 5" xfId="2364" xr:uid="{00000000-0005-0000-0000-000032000000}"/>
    <cellStyle name="20% - Énfasis1 2 2 2 5 2" xfId="5621" xr:uid="{CFE2C549-14CC-464C-9FF1-1600E8D6B543}"/>
    <cellStyle name="20% - Énfasis1 2 2 2 5 2 2" xfId="11670" xr:uid="{F08F39CD-83A1-4D93-BB7C-294ABCE078B0}"/>
    <cellStyle name="20% - Énfasis1 2 2 2 5 3" xfId="8716" xr:uid="{27C11311-BD3C-4465-A66B-921663833252}"/>
    <cellStyle name="20% - Énfasis1 2 2 2 6" xfId="3554" xr:uid="{E174CEC1-64F4-41F4-B9B6-67B3D6B460DC}"/>
    <cellStyle name="20% - Énfasis1 2 2 2 6 2" xfId="9805" xr:uid="{74CF9E7B-103D-438C-81CA-4901343430BB}"/>
    <cellStyle name="20% - Énfasis1 2 2 2 7" xfId="6851" xr:uid="{042A8F04-3710-41D5-897D-6C83E2EF8802}"/>
    <cellStyle name="20% - Énfasis1 2 2 3" xfId="503" xr:uid="{00000000-0005-0000-0000-000033000000}"/>
    <cellStyle name="20% - Énfasis1 2 2 3 2" xfId="1709" xr:uid="{00000000-0005-0000-0000-000034000000}"/>
    <cellStyle name="20% - Énfasis1 2 2 3 2 2" xfId="4968" xr:uid="{76B171D6-C199-483E-82A4-3D5666CD8002}"/>
    <cellStyle name="20% - Énfasis1 2 2 3 2 2 2" xfId="11072" xr:uid="{5A922E30-E895-4B30-9BA9-4CB38BFF047D}"/>
    <cellStyle name="20% - Énfasis1 2 2 3 2 3" xfId="8118" xr:uid="{59E54C19-489D-4AD6-BB80-1430EB9BED1E}"/>
    <cellStyle name="20% - Énfasis1 2 2 3 3" xfId="2588" xr:uid="{00000000-0005-0000-0000-000035000000}"/>
    <cellStyle name="20% - Énfasis1 2 2 3 3 2" xfId="5845" xr:uid="{1693437F-D2DD-42F5-9312-255801D9E29D}"/>
    <cellStyle name="20% - Énfasis1 2 2 3 3 2 2" xfId="11848" xr:uid="{371B8D20-B208-4609-BCDA-22C4AF214DA2}"/>
    <cellStyle name="20% - Énfasis1 2 2 3 3 3" xfId="8894" xr:uid="{EF5611D3-3513-4F29-AB16-8439E908130C}"/>
    <cellStyle name="20% - Énfasis1 2 2 3 4" xfId="3778" xr:uid="{76ECDB14-15C0-43FE-8F48-267FD6D418FB}"/>
    <cellStyle name="20% - Énfasis1 2 2 3 4 2" xfId="9983" xr:uid="{F399C080-6829-4FF2-AC5B-CA38AD718A88}"/>
    <cellStyle name="20% - Énfasis1 2 2 3 5" xfId="7029" xr:uid="{91596B4E-2EE2-46FF-9990-AC9D9A5BEA03}"/>
    <cellStyle name="20% - Énfasis1 2 2 4" xfId="698" xr:uid="{00000000-0005-0000-0000-000036000000}"/>
    <cellStyle name="20% - Énfasis1 2 2 4 2" xfId="1898" xr:uid="{00000000-0005-0000-0000-000037000000}"/>
    <cellStyle name="20% - Énfasis1 2 2 4 2 2" xfId="5156" xr:uid="{00F4A462-96E9-4E95-B5B4-23C50ED8597F}"/>
    <cellStyle name="20% - Énfasis1 2 2 4 2 2 2" xfId="11259" xr:uid="{F7C9D055-1DDE-4E85-9175-C55AE22B132B}"/>
    <cellStyle name="20% - Énfasis1 2 2 4 2 3" xfId="8305" xr:uid="{4B32A935-C3B2-4149-94F4-946520C25993}"/>
    <cellStyle name="20% - Énfasis1 2 2 4 3" xfId="2776" xr:uid="{00000000-0005-0000-0000-000038000000}"/>
    <cellStyle name="20% - Énfasis1 2 2 4 3 2" xfId="6033" xr:uid="{814A6876-961E-4438-865F-9742D1B2E7EC}"/>
    <cellStyle name="20% - Énfasis1 2 2 4 3 2 2" xfId="12035" xr:uid="{000A0192-D15C-4D72-BA0D-2EB56C1B00D7}"/>
    <cellStyle name="20% - Énfasis1 2 2 4 3 3" xfId="9081" xr:uid="{4E8E53A7-AD7C-483B-BAAC-143F0C3CF2F7}"/>
    <cellStyle name="20% - Énfasis1 2 2 4 4" xfId="3966" xr:uid="{126DC7F0-5AF2-43F7-8AAC-18F0C5B3D53C}"/>
    <cellStyle name="20% - Énfasis1 2 2 4 4 2" xfId="10170" xr:uid="{5C6264F2-BB78-4D82-AE7C-3935CC551C40}"/>
    <cellStyle name="20% - Énfasis1 2 2 4 5" xfId="7216" xr:uid="{AB76618B-FAA8-43E1-88AB-AD69BBAA0D0E}"/>
    <cellStyle name="20% - Énfasis1 2 2 5" xfId="978" xr:uid="{00000000-0005-0000-0000-000039000000}"/>
    <cellStyle name="20% - Énfasis1 2 2 5 2" xfId="3052" xr:uid="{00000000-0005-0000-0000-00003A000000}"/>
    <cellStyle name="20% - Énfasis1 2 2 5 2 2" xfId="6309" xr:uid="{30549969-DF4D-4DCC-8FEA-7C5BB7F42FC5}"/>
    <cellStyle name="20% - Énfasis1 2 2 5 2 2 2" xfId="12311" xr:uid="{E9DA8906-AA9E-475E-81CA-F3E4C58CE997}"/>
    <cellStyle name="20% - Énfasis1 2 2 5 2 3" xfId="9357" xr:uid="{EACD9CBB-0F48-480E-AD59-A9C8D5361D9E}"/>
    <cellStyle name="20% - Énfasis1 2 2 5 3" xfId="4242" xr:uid="{CCD3A10A-A766-45AE-863F-D3570FD438C9}"/>
    <cellStyle name="20% - Énfasis1 2 2 5 3 2" xfId="10446" xr:uid="{DDAF08A7-319B-46DA-97BE-A5B382D4169D}"/>
    <cellStyle name="20% - Énfasis1 2 2 5 4" xfId="7492" xr:uid="{A6C24F6A-6594-4F61-BA60-A4D576885033}"/>
    <cellStyle name="20% - Énfasis1 2 2 6" xfId="1300" xr:uid="{00000000-0005-0000-0000-00003B000000}"/>
    <cellStyle name="20% - Énfasis1 2 2 6 2" xfId="4559" xr:uid="{71F0B8F7-E7E0-444C-8246-BAB5806CC384}"/>
    <cellStyle name="20% - Énfasis1 2 2 6 2 2" xfId="10759" xr:uid="{33384671-08DB-407B-9A93-5C1313E2EBEC}"/>
    <cellStyle name="20% - Énfasis1 2 2 6 3" xfId="7805" xr:uid="{AD5428A9-50E8-4A2E-B4AF-339564F7AB9E}"/>
    <cellStyle name="20% - Énfasis1 2 2 7" xfId="2179" xr:uid="{00000000-0005-0000-0000-00003C000000}"/>
    <cellStyle name="20% - Énfasis1 2 2 7 2" xfId="5436" xr:uid="{157AC154-F75E-4138-A6E9-C2A8BF837403}"/>
    <cellStyle name="20% - Énfasis1 2 2 7 2 2" xfId="11535" xr:uid="{BF164E76-5EC1-4363-B614-7999DB37B808}"/>
    <cellStyle name="20% - Énfasis1 2 2 7 3" xfId="8581" xr:uid="{310279AC-6A6D-44D9-991A-2610761102B0}"/>
    <cellStyle name="20% - Énfasis1 2 2 8" xfId="3369" xr:uid="{28606DE6-527B-4AD3-8142-0B383DD8C01E}"/>
    <cellStyle name="20% - Énfasis1 2 2 8 2" xfId="9670" xr:uid="{CCC1A94A-8FDC-474C-AF26-9FFF307AFAF0}"/>
    <cellStyle name="20% - Énfasis1 2 2 9" xfId="6746" xr:uid="{62FFC42B-F223-4D33-B4B6-0E241305B516}"/>
    <cellStyle name="20% - Énfasis1 2 20" xfId="2163" xr:uid="{00000000-0005-0000-0000-00003D000000}"/>
    <cellStyle name="20% - Énfasis1 2 20 2" xfId="5420" xr:uid="{B6EDBBFA-2F99-4248-BD45-755E0C90C062}"/>
    <cellStyle name="20% - Énfasis1 2 20 2 2" xfId="11521" xr:uid="{5F5829CD-DE56-4CD4-8C4D-279789F36210}"/>
    <cellStyle name="20% - Énfasis1 2 20 3" xfId="8567" xr:uid="{C8CB5458-3D28-43DC-AD1C-07DA9A7EAAB3}"/>
    <cellStyle name="20% - Énfasis1 2 21" xfId="3353" xr:uid="{EFBA1F14-58CB-4B8B-88A3-8C395E529D96}"/>
    <cellStyle name="20% - Énfasis1 2 21 2" xfId="9656" xr:uid="{2E165381-A24A-4272-B054-4764AC17732C}"/>
    <cellStyle name="20% - Énfasis1 2 22" xfId="6608" xr:uid="{7EA76949-8C8C-4E40-B70C-2E2A6F7B2269}"/>
    <cellStyle name="20% - Énfasis1 2 22 2" xfId="12610" xr:uid="{8F3532E0-F357-42B9-AE07-88A407BC310C}"/>
    <cellStyle name="20% - Énfasis1 2 23" xfId="6627" xr:uid="{F4477108-D672-42DB-810A-318B9BACC1B0}"/>
    <cellStyle name="20% - Énfasis1 2 24" xfId="6645" xr:uid="{992573B0-7F52-4198-B85E-367458DA0818}"/>
    <cellStyle name="20% - Énfasis1 2 25" xfId="6665" xr:uid="{396DF22F-6867-42DB-8B78-69E76AD761BE}"/>
    <cellStyle name="20% - Énfasis1 2 3" xfId="81" xr:uid="{00000000-0005-0000-0000-00003E000000}"/>
    <cellStyle name="20% - Énfasis1 2 3 2" xfId="273" xr:uid="{00000000-0005-0000-0000-00003F000000}"/>
    <cellStyle name="20% - Énfasis1 2 3 2 2" xfId="847" xr:uid="{00000000-0005-0000-0000-000040000000}"/>
    <cellStyle name="20% - Énfasis1 2 3 2 2 2" xfId="2047" xr:uid="{00000000-0005-0000-0000-000041000000}"/>
    <cellStyle name="20% - Énfasis1 2 3 2 2 2 2" xfId="5305" xr:uid="{DA6BD1F7-0F60-4777-8B2F-50F7A09460A8}"/>
    <cellStyle name="20% - Énfasis1 2 3 2 2 2 2 2" xfId="11408" xr:uid="{C46BB842-360C-444F-B029-95DF26E9CCF3}"/>
    <cellStyle name="20% - Énfasis1 2 3 2 2 2 3" xfId="8454" xr:uid="{6A07E54F-D71B-45D6-B886-492909AD4593}"/>
    <cellStyle name="20% - Énfasis1 2 3 2 2 3" xfId="2925" xr:uid="{00000000-0005-0000-0000-000042000000}"/>
    <cellStyle name="20% - Énfasis1 2 3 2 2 3 2" xfId="6182" xr:uid="{9D03B44D-FE37-4AED-AC80-014D80D2E7AA}"/>
    <cellStyle name="20% - Énfasis1 2 3 2 2 3 2 2" xfId="12184" xr:uid="{7F5A4207-1454-4D33-BC24-61796408ED9C}"/>
    <cellStyle name="20% - Énfasis1 2 3 2 2 3 3" xfId="9230" xr:uid="{8D24097E-BDF0-423F-911F-30C885A4A238}"/>
    <cellStyle name="20% - Énfasis1 2 3 2 2 4" xfId="4115" xr:uid="{EE68882E-EAE2-4FBB-AFA4-6881F4BBFA61}"/>
    <cellStyle name="20% - Énfasis1 2 3 2 2 4 2" xfId="10319" xr:uid="{FF650BA9-7C66-4940-9CBF-9F662AF69125}"/>
    <cellStyle name="20% - Énfasis1 2 3 2 2 5" xfId="7365" xr:uid="{AFB60205-65F3-4FFA-84A5-9E5D9EF2B4DA}"/>
    <cellStyle name="20% - Énfasis1 2 3 2 3" xfId="1127" xr:uid="{00000000-0005-0000-0000-000043000000}"/>
    <cellStyle name="20% - Énfasis1 2 3 2 3 2" xfId="3201" xr:uid="{00000000-0005-0000-0000-000044000000}"/>
    <cellStyle name="20% - Énfasis1 2 3 2 3 2 2" xfId="6458" xr:uid="{96DEF09C-AB0E-4C6C-981A-2E27A386F47A}"/>
    <cellStyle name="20% - Énfasis1 2 3 2 3 2 2 2" xfId="12460" xr:uid="{EDF690C1-1BD6-4C97-A084-88D82B382230}"/>
    <cellStyle name="20% - Énfasis1 2 3 2 3 2 3" xfId="9506" xr:uid="{AFF8A6DD-5FD6-4D25-8C42-0EB6A1C2F8DD}"/>
    <cellStyle name="20% - Énfasis1 2 3 2 3 3" xfId="4391" xr:uid="{D804B0ED-BA62-4FAC-8F26-A36E4923D1D7}"/>
    <cellStyle name="20% - Énfasis1 2 3 2 3 3 2" xfId="10595" xr:uid="{F081B336-A95B-421C-8271-E2A9A6B64A43}"/>
    <cellStyle name="20% - Énfasis1 2 3 2 3 4" xfId="7641" xr:uid="{94BFF1BB-9409-43A1-8E77-3F1A1ED3DBEC}"/>
    <cellStyle name="20% - Énfasis1 2 3 2 4" xfId="1502" xr:uid="{00000000-0005-0000-0000-000045000000}"/>
    <cellStyle name="20% - Énfasis1 2 3 2 4 2" xfId="4761" xr:uid="{1CC51C60-7C40-4BB1-BA3F-DF2AAB3726FF}"/>
    <cellStyle name="20% - Énfasis1 2 3 2 4 2 2" xfId="10908" xr:uid="{E3144198-1F14-4D89-80D5-904D9B572583}"/>
    <cellStyle name="20% - Énfasis1 2 3 2 4 3" xfId="7954" xr:uid="{68F2D083-8736-4BB9-A525-00FF84AC792B}"/>
    <cellStyle name="20% - Énfasis1 2 3 2 5" xfId="2381" xr:uid="{00000000-0005-0000-0000-000046000000}"/>
    <cellStyle name="20% - Énfasis1 2 3 2 5 2" xfId="5638" xr:uid="{3CDBE74A-DDB1-45FA-9C46-F556F7174904}"/>
    <cellStyle name="20% - Énfasis1 2 3 2 5 2 2" xfId="11684" xr:uid="{3740158C-843F-4880-87DA-A51D76153FB5}"/>
    <cellStyle name="20% - Énfasis1 2 3 2 5 3" xfId="8730" xr:uid="{D53224A3-29A7-43D4-B9EF-E6B72E880FA5}"/>
    <cellStyle name="20% - Énfasis1 2 3 2 6" xfId="3571" xr:uid="{0A0068A7-82B0-43AD-A295-3F9F94E65CAE}"/>
    <cellStyle name="20% - Énfasis1 2 3 2 6 2" xfId="9819" xr:uid="{FA877F62-2F15-4AF5-B3BE-63428164D3E9}"/>
    <cellStyle name="20% - Énfasis1 2 3 2 7" xfId="6865" xr:uid="{315BC37F-1FDF-40DB-83AC-24ECA3D585E5}"/>
    <cellStyle name="20% - Énfasis1 2 3 3" xfId="518" xr:uid="{00000000-0005-0000-0000-000047000000}"/>
    <cellStyle name="20% - Énfasis1 2 3 3 2" xfId="1724" xr:uid="{00000000-0005-0000-0000-000048000000}"/>
    <cellStyle name="20% - Énfasis1 2 3 3 2 2" xfId="4983" xr:uid="{563D55FA-8C1F-4C17-ADBE-DE3CC0DEAFBE}"/>
    <cellStyle name="20% - Énfasis1 2 3 3 2 2 2" xfId="11087" xr:uid="{724004FB-41D3-4025-B645-E930A80781D9}"/>
    <cellStyle name="20% - Énfasis1 2 3 3 2 3" xfId="8133" xr:uid="{5C3DDC5F-1FF1-40A4-97B4-D139BC551EFA}"/>
    <cellStyle name="20% - Énfasis1 2 3 3 3" xfId="2603" xr:uid="{00000000-0005-0000-0000-000049000000}"/>
    <cellStyle name="20% - Énfasis1 2 3 3 3 2" xfId="5860" xr:uid="{D84E5847-DA72-43FA-BA17-A6F362BF7865}"/>
    <cellStyle name="20% - Énfasis1 2 3 3 3 2 2" xfId="11863" xr:uid="{0426E9C0-88DC-4A3C-875F-8F635C6040C5}"/>
    <cellStyle name="20% - Énfasis1 2 3 3 3 3" xfId="8909" xr:uid="{B999C529-7F2A-4A19-BF7B-BC4E799AA926}"/>
    <cellStyle name="20% - Énfasis1 2 3 3 4" xfId="3793" xr:uid="{6891F190-8F61-43A1-A9C7-0AD67BAC152A}"/>
    <cellStyle name="20% - Énfasis1 2 3 3 4 2" xfId="9998" xr:uid="{116005ED-6CCD-4023-BD4F-DBD29F7649FC}"/>
    <cellStyle name="20% - Énfasis1 2 3 3 5" xfId="7044" xr:uid="{ACABCA65-2D61-4822-A190-AD0DE3CE50B8}"/>
    <cellStyle name="20% - Énfasis1 2 3 4" xfId="713" xr:uid="{00000000-0005-0000-0000-00004A000000}"/>
    <cellStyle name="20% - Énfasis1 2 3 4 2" xfId="1913" xr:uid="{00000000-0005-0000-0000-00004B000000}"/>
    <cellStyle name="20% - Énfasis1 2 3 4 2 2" xfId="5171" xr:uid="{3ECDDFDC-BA15-413B-A51A-EF54FECFDAD0}"/>
    <cellStyle name="20% - Énfasis1 2 3 4 2 2 2" xfId="11274" xr:uid="{EC01F51B-8709-4353-BABF-5C748479B2E3}"/>
    <cellStyle name="20% - Énfasis1 2 3 4 2 3" xfId="8320" xr:uid="{8032025F-9B53-40BC-9718-A7C2AE4E2798}"/>
    <cellStyle name="20% - Énfasis1 2 3 4 3" xfId="2791" xr:uid="{00000000-0005-0000-0000-00004C000000}"/>
    <cellStyle name="20% - Énfasis1 2 3 4 3 2" xfId="6048" xr:uid="{0158C773-FE71-4634-8DE6-8AAB625E3C26}"/>
    <cellStyle name="20% - Énfasis1 2 3 4 3 2 2" xfId="12050" xr:uid="{64F5BC2E-A907-45E2-BFB7-F482FA42B075}"/>
    <cellStyle name="20% - Énfasis1 2 3 4 3 3" xfId="9096" xr:uid="{37F7D04F-7911-40AC-B1E2-8776128B7908}"/>
    <cellStyle name="20% - Énfasis1 2 3 4 4" xfId="3981" xr:uid="{43C90886-2788-4791-9442-6E41493E40AA}"/>
    <cellStyle name="20% - Énfasis1 2 3 4 4 2" xfId="10185" xr:uid="{C22B5480-784C-4BC8-A2ED-3B856E662B5C}"/>
    <cellStyle name="20% - Énfasis1 2 3 4 5" xfId="7231" xr:uid="{2062A28B-8E01-4DBC-9C0D-DF3DCB6C6FF9}"/>
    <cellStyle name="20% - Énfasis1 2 3 5" xfId="993" xr:uid="{00000000-0005-0000-0000-00004D000000}"/>
    <cellStyle name="20% - Énfasis1 2 3 5 2" xfId="3067" xr:uid="{00000000-0005-0000-0000-00004E000000}"/>
    <cellStyle name="20% - Énfasis1 2 3 5 2 2" xfId="6324" xr:uid="{FFC4A38B-2EBE-4335-AC12-DEB08541A144}"/>
    <cellStyle name="20% - Énfasis1 2 3 5 2 2 2" xfId="12326" xr:uid="{86FE7A32-92B5-4025-9F59-21A450A942CE}"/>
    <cellStyle name="20% - Énfasis1 2 3 5 2 3" xfId="9372" xr:uid="{D7F356BE-3D6E-41A3-BB2B-2AEE85208A27}"/>
    <cellStyle name="20% - Énfasis1 2 3 5 3" xfId="4257" xr:uid="{63382FAB-ADF9-45FA-B7A0-128B863B3DCC}"/>
    <cellStyle name="20% - Énfasis1 2 3 5 3 2" xfId="10461" xr:uid="{CC132389-C854-49A3-9EB6-D04CFD77478E}"/>
    <cellStyle name="20% - Énfasis1 2 3 5 4" xfId="7507" xr:uid="{D00CE61E-1810-4A70-BDD4-7AFA15A2440D}"/>
    <cellStyle name="20% - Énfasis1 2 3 6" xfId="1318" xr:uid="{00000000-0005-0000-0000-00004F000000}"/>
    <cellStyle name="20% - Énfasis1 2 3 6 2" xfId="4577" xr:uid="{CADB5B38-42FF-4E1F-8C43-D4277FC13E2D}"/>
    <cellStyle name="20% - Énfasis1 2 3 6 2 2" xfId="10774" xr:uid="{98B90CAC-76C6-48FF-8064-C3C12DECA6BB}"/>
    <cellStyle name="20% - Énfasis1 2 3 6 3" xfId="7820" xr:uid="{07D09EAD-EF22-47CA-906C-0C002694AD95}"/>
    <cellStyle name="20% - Énfasis1 2 3 7" xfId="2197" xr:uid="{00000000-0005-0000-0000-000050000000}"/>
    <cellStyle name="20% - Énfasis1 2 3 7 2" xfId="5454" xr:uid="{2E2C5425-CDFA-49BC-B018-303250E2E654}"/>
    <cellStyle name="20% - Énfasis1 2 3 7 2 2" xfId="11550" xr:uid="{3A0A70E6-2DDA-496C-AEF3-12694A98437C}"/>
    <cellStyle name="20% - Énfasis1 2 3 7 3" xfId="8596" xr:uid="{DE9807DD-7102-487B-A121-B2734B347BAB}"/>
    <cellStyle name="20% - Énfasis1 2 3 8" xfId="3387" xr:uid="{81325426-AA90-4A3C-935B-03159C6B7F9D}"/>
    <cellStyle name="20% - Énfasis1 2 3 8 2" xfId="9685" xr:uid="{FC4256D8-3E73-4D5B-9365-3305F75ED7D8}"/>
    <cellStyle name="20% - Énfasis1 2 3 9" xfId="6744" xr:uid="{068A1689-8C9D-43B8-BBFC-C30F2569C6E5}"/>
    <cellStyle name="20% - Énfasis1 2 4" xfId="100" xr:uid="{00000000-0005-0000-0000-000051000000}"/>
    <cellStyle name="20% - Énfasis1 2 4 2" xfId="292" xr:uid="{00000000-0005-0000-0000-000052000000}"/>
    <cellStyle name="20% - Énfasis1 2 4 2 2" xfId="862" xr:uid="{00000000-0005-0000-0000-000053000000}"/>
    <cellStyle name="20% - Énfasis1 2 4 2 2 2" xfId="2062" xr:uid="{00000000-0005-0000-0000-000054000000}"/>
    <cellStyle name="20% - Énfasis1 2 4 2 2 2 2" xfId="5320" xr:uid="{971020EC-A580-4BE5-83AA-B8CBB5A18929}"/>
    <cellStyle name="20% - Énfasis1 2 4 2 2 2 2 2" xfId="11423" xr:uid="{B7433AA9-EC91-4D98-B2D4-7D4BFA3E0618}"/>
    <cellStyle name="20% - Énfasis1 2 4 2 2 2 3" xfId="8469" xr:uid="{BDA05ADE-FB3E-4DEB-B24B-8923211A01C3}"/>
    <cellStyle name="20% - Énfasis1 2 4 2 2 3" xfId="2940" xr:uid="{00000000-0005-0000-0000-000055000000}"/>
    <cellStyle name="20% - Énfasis1 2 4 2 2 3 2" xfId="6197" xr:uid="{99605CBE-2E4F-4F00-8D85-6C4FDF88A890}"/>
    <cellStyle name="20% - Énfasis1 2 4 2 2 3 2 2" xfId="12199" xr:uid="{188DF294-7592-4F32-ACFF-F101530D6176}"/>
    <cellStyle name="20% - Énfasis1 2 4 2 2 3 3" xfId="9245" xr:uid="{8A1077EF-DB52-4995-9829-3408DD4FAC16}"/>
    <cellStyle name="20% - Énfasis1 2 4 2 2 4" xfId="4130" xr:uid="{CAA36220-BF37-4B0B-B77E-8270656581F5}"/>
    <cellStyle name="20% - Énfasis1 2 4 2 2 4 2" xfId="10334" xr:uid="{B1B710ED-D25A-4C21-88D1-47F9318A1A59}"/>
    <cellStyle name="20% - Énfasis1 2 4 2 2 5" xfId="7380" xr:uid="{6AF020FC-E136-424D-AAC6-474BB23535CA}"/>
    <cellStyle name="20% - Énfasis1 2 4 2 3" xfId="1142" xr:uid="{00000000-0005-0000-0000-000056000000}"/>
    <cellStyle name="20% - Énfasis1 2 4 2 3 2" xfId="3216" xr:uid="{00000000-0005-0000-0000-000057000000}"/>
    <cellStyle name="20% - Énfasis1 2 4 2 3 2 2" xfId="6473" xr:uid="{F48CB99F-9C22-4FD8-BE99-54040245BB0D}"/>
    <cellStyle name="20% - Énfasis1 2 4 2 3 2 2 2" xfId="12475" xr:uid="{65A7778C-AEB8-48F4-9B5F-83970910038D}"/>
    <cellStyle name="20% - Énfasis1 2 4 2 3 2 3" xfId="9521" xr:uid="{947B61D2-236A-41A1-BE1E-B434B96E0B58}"/>
    <cellStyle name="20% - Énfasis1 2 4 2 3 3" xfId="4406" xr:uid="{7F1DF5F3-38CF-417C-8589-5C3F40583EE7}"/>
    <cellStyle name="20% - Énfasis1 2 4 2 3 3 2" xfId="10610" xr:uid="{23CC99CD-2B38-4858-87EC-EB4610426187}"/>
    <cellStyle name="20% - Énfasis1 2 4 2 3 4" xfId="7656" xr:uid="{239064DF-325C-4A5A-AFCA-A8AC3B44DC20}"/>
    <cellStyle name="20% - Énfasis1 2 4 2 4" xfId="1520" xr:uid="{00000000-0005-0000-0000-000058000000}"/>
    <cellStyle name="20% - Énfasis1 2 4 2 4 2" xfId="4779" xr:uid="{4C03220B-C1F8-4473-8547-EC8279FE1779}"/>
    <cellStyle name="20% - Énfasis1 2 4 2 4 2 2" xfId="10923" xr:uid="{E45E7ABA-C330-4CA2-9761-E517E4CE5C8E}"/>
    <cellStyle name="20% - Énfasis1 2 4 2 4 3" xfId="7969" xr:uid="{27984D33-A620-4850-A217-9D8C8967822A}"/>
    <cellStyle name="20% - Énfasis1 2 4 2 5" xfId="2399" xr:uid="{00000000-0005-0000-0000-000059000000}"/>
    <cellStyle name="20% - Énfasis1 2 4 2 5 2" xfId="5656" xr:uid="{5A435B9F-51C4-4673-9D1E-5B33B277BE43}"/>
    <cellStyle name="20% - Énfasis1 2 4 2 5 2 2" xfId="11699" xr:uid="{6B671D40-652D-46E3-8761-35AB8EE5723D}"/>
    <cellStyle name="20% - Énfasis1 2 4 2 5 3" xfId="8745" xr:uid="{F87D00F9-F889-4F34-A5D5-3A9B9C6C31BF}"/>
    <cellStyle name="20% - Énfasis1 2 4 2 6" xfId="3589" xr:uid="{65D993DA-8CB4-481C-9A01-3954AC7BD912}"/>
    <cellStyle name="20% - Énfasis1 2 4 2 6 2" xfId="9834" xr:uid="{8712DC98-B313-4975-96A8-AAB08ABA09D1}"/>
    <cellStyle name="20% - Énfasis1 2 4 2 7" xfId="6880" xr:uid="{50068160-360C-4FDD-83BC-1CBC863EFFFD}"/>
    <cellStyle name="20% - Énfasis1 2 4 3" xfId="533" xr:uid="{00000000-0005-0000-0000-00005A000000}"/>
    <cellStyle name="20% - Énfasis1 2 4 3 2" xfId="1739" xr:uid="{00000000-0005-0000-0000-00005B000000}"/>
    <cellStyle name="20% - Énfasis1 2 4 3 2 2" xfId="4998" xr:uid="{EEEB5ACB-09F7-43C1-BC11-8C3365A2EBD0}"/>
    <cellStyle name="20% - Énfasis1 2 4 3 2 2 2" xfId="11102" xr:uid="{AE6E2B04-4EB7-430F-9EDC-17862B712368}"/>
    <cellStyle name="20% - Énfasis1 2 4 3 2 3" xfId="8148" xr:uid="{17DAA778-C3AE-499A-A3B9-D3588959A03D}"/>
    <cellStyle name="20% - Énfasis1 2 4 3 3" xfId="2618" xr:uid="{00000000-0005-0000-0000-00005C000000}"/>
    <cellStyle name="20% - Énfasis1 2 4 3 3 2" xfId="5875" xr:uid="{59640187-0E27-421F-BAF7-DB50238366D6}"/>
    <cellStyle name="20% - Énfasis1 2 4 3 3 2 2" xfId="11878" xr:uid="{547E9823-56A2-4EBB-9F61-3662181D1991}"/>
    <cellStyle name="20% - Énfasis1 2 4 3 3 3" xfId="8924" xr:uid="{10935132-5B1F-4D8F-B61D-7D2A7686AE57}"/>
    <cellStyle name="20% - Énfasis1 2 4 3 4" xfId="3808" xr:uid="{8CB2B444-7DB8-4B9B-8F9F-1AE722F6CACF}"/>
    <cellStyle name="20% - Énfasis1 2 4 3 4 2" xfId="10013" xr:uid="{9518CF06-6873-46A3-9913-07F58B026C91}"/>
    <cellStyle name="20% - Énfasis1 2 4 3 5" xfId="7059" xr:uid="{FDFABBB8-62B9-4F48-8D33-9653E5CF5AAA}"/>
    <cellStyle name="20% - Énfasis1 2 4 4" xfId="728" xr:uid="{00000000-0005-0000-0000-00005D000000}"/>
    <cellStyle name="20% - Énfasis1 2 4 4 2" xfId="1928" xr:uid="{00000000-0005-0000-0000-00005E000000}"/>
    <cellStyle name="20% - Énfasis1 2 4 4 2 2" xfId="5186" xr:uid="{9FB5620D-02FF-4C8D-A34D-4CD180D72527}"/>
    <cellStyle name="20% - Énfasis1 2 4 4 2 2 2" xfId="11289" xr:uid="{8837347F-C1DE-4D65-BA6F-7FF61439ED98}"/>
    <cellStyle name="20% - Énfasis1 2 4 4 2 3" xfId="8335" xr:uid="{0D5F6033-824F-4C91-AFBD-A2A7D43DF324}"/>
    <cellStyle name="20% - Énfasis1 2 4 4 3" xfId="2806" xr:uid="{00000000-0005-0000-0000-00005F000000}"/>
    <cellStyle name="20% - Énfasis1 2 4 4 3 2" xfId="6063" xr:uid="{73C9FAE9-0FB7-4DF2-89CF-839FEC9FBB82}"/>
    <cellStyle name="20% - Énfasis1 2 4 4 3 2 2" xfId="12065" xr:uid="{21C7EC6F-845D-4427-B42A-61C1CDC6B07A}"/>
    <cellStyle name="20% - Énfasis1 2 4 4 3 3" xfId="9111" xr:uid="{D778ED4B-8C35-4902-B944-FC4C98C316DE}"/>
    <cellStyle name="20% - Énfasis1 2 4 4 4" xfId="3996" xr:uid="{48A24DC7-ECBF-4F54-B4AC-50D321C1030F}"/>
    <cellStyle name="20% - Énfasis1 2 4 4 4 2" xfId="10200" xr:uid="{38A3BEDE-9E91-49F7-9367-D720777B01FD}"/>
    <cellStyle name="20% - Énfasis1 2 4 4 5" xfId="7246" xr:uid="{1AC75716-15DD-4564-87A4-6F556B96DF17}"/>
    <cellStyle name="20% - Énfasis1 2 4 5" xfId="1008" xr:uid="{00000000-0005-0000-0000-000060000000}"/>
    <cellStyle name="20% - Énfasis1 2 4 5 2" xfId="3082" xr:uid="{00000000-0005-0000-0000-000061000000}"/>
    <cellStyle name="20% - Énfasis1 2 4 5 2 2" xfId="6339" xr:uid="{043C8619-57DE-491B-9B1B-E1930DB8149C}"/>
    <cellStyle name="20% - Énfasis1 2 4 5 2 2 2" xfId="12341" xr:uid="{DD22FB94-C6BB-426C-A296-DC38079059FE}"/>
    <cellStyle name="20% - Énfasis1 2 4 5 2 3" xfId="9387" xr:uid="{496D8DA8-5FC6-4FCA-A3E2-A9A961442A60}"/>
    <cellStyle name="20% - Énfasis1 2 4 5 3" xfId="4272" xr:uid="{CF173D84-4EE4-4E2D-B024-801D269B259C}"/>
    <cellStyle name="20% - Énfasis1 2 4 5 3 2" xfId="10476" xr:uid="{D8A439BC-550D-4356-9906-073B2AD405E4}"/>
    <cellStyle name="20% - Énfasis1 2 4 5 4" xfId="7522" xr:uid="{A52DD397-1E78-44CC-BD97-A4EDD245022E}"/>
    <cellStyle name="20% - Énfasis1 2 4 6" xfId="1336" xr:uid="{00000000-0005-0000-0000-000062000000}"/>
    <cellStyle name="20% - Énfasis1 2 4 6 2" xfId="4595" xr:uid="{C58B9089-F38F-47DA-928C-1D4E480FF39D}"/>
    <cellStyle name="20% - Énfasis1 2 4 6 2 2" xfId="10789" xr:uid="{02DB5C84-7D84-43DB-9FA6-42AA847AC54B}"/>
    <cellStyle name="20% - Énfasis1 2 4 6 3" xfId="7835" xr:uid="{BB6414F3-5868-4F0A-8848-38B5D093EF03}"/>
    <cellStyle name="20% - Énfasis1 2 4 7" xfId="2215" xr:uid="{00000000-0005-0000-0000-000063000000}"/>
    <cellStyle name="20% - Énfasis1 2 4 7 2" xfId="5472" xr:uid="{37BEF25B-5753-47B1-B88C-8D91E012DA34}"/>
    <cellStyle name="20% - Énfasis1 2 4 7 2 2" xfId="11565" xr:uid="{D2F22582-3BD8-4385-B024-B980E2FCD3F1}"/>
    <cellStyle name="20% - Énfasis1 2 4 7 3" xfId="8611" xr:uid="{26A7785A-5E5A-410D-A3C6-1C3A1686DDE0}"/>
    <cellStyle name="20% - Énfasis1 2 4 8" xfId="3405" xr:uid="{05FA0FFD-3073-4DEA-94FB-40CCD5DF4BFD}"/>
    <cellStyle name="20% - Énfasis1 2 4 8 2" xfId="9700" xr:uid="{531BE751-98D5-4F9E-B495-D2B88C7807F8}"/>
    <cellStyle name="20% - Énfasis1 2 4 9" xfId="6697" xr:uid="{B2EACDB8-6075-43E4-AD35-61C358A0F621}"/>
    <cellStyle name="20% - Énfasis1 2 5" xfId="119" xr:uid="{00000000-0005-0000-0000-000064000000}"/>
    <cellStyle name="20% - Énfasis1 2 5 2" xfId="311" xr:uid="{00000000-0005-0000-0000-000065000000}"/>
    <cellStyle name="20% - Énfasis1 2 5 2 2" xfId="877" xr:uid="{00000000-0005-0000-0000-000066000000}"/>
    <cellStyle name="20% - Énfasis1 2 5 2 2 2" xfId="2077" xr:uid="{00000000-0005-0000-0000-000067000000}"/>
    <cellStyle name="20% - Énfasis1 2 5 2 2 2 2" xfId="5335" xr:uid="{033FAB60-C72B-429A-A4AC-9DBC207036A7}"/>
    <cellStyle name="20% - Énfasis1 2 5 2 2 2 2 2" xfId="11438" xr:uid="{5BB98B52-1E18-4CCF-BE96-F5DAAE7B5582}"/>
    <cellStyle name="20% - Énfasis1 2 5 2 2 2 3" xfId="8484" xr:uid="{C8B54BDE-20BF-4AE8-8ED9-1F79DEDBA9D3}"/>
    <cellStyle name="20% - Énfasis1 2 5 2 2 3" xfId="2955" xr:uid="{00000000-0005-0000-0000-000068000000}"/>
    <cellStyle name="20% - Énfasis1 2 5 2 2 3 2" xfId="6212" xr:uid="{B6F870CE-91C5-4DDC-AE0C-0C14F9483E58}"/>
    <cellStyle name="20% - Énfasis1 2 5 2 2 3 2 2" xfId="12214" xr:uid="{4DCBCC29-88D2-4CC2-99BE-3030560E08CA}"/>
    <cellStyle name="20% - Énfasis1 2 5 2 2 3 3" xfId="9260" xr:uid="{39709D49-BB5D-4C3B-ACD8-0F86D079357C}"/>
    <cellStyle name="20% - Énfasis1 2 5 2 2 4" xfId="4145" xr:uid="{8B34DEE3-74AD-494D-A7A7-CF7045BD4648}"/>
    <cellStyle name="20% - Énfasis1 2 5 2 2 4 2" xfId="10349" xr:uid="{1A809F27-7491-4F43-A11A-2F14E3623E1C}"/>
    <cellStyle name="20% - Énfasis1 2 5 2 2 5" xfId="7395" xr:uid="{0A523E3B-4EC2-4D13-9BF6-F85545D89590}"/>
    <cellStyle name="20% - Énfasis1 2 5 2 3" xfId="1157" xr:uid="{00000000-0005-0000-0000-000069000000}"/>
    <cellStyle name="20% - Énfasis1 2 5 2 3 2" xfId="3231" xr:uid="{00000000-0005-0000-0000-00006A000000}"/>
    <cellStyle name="20% - Énfasis1 2 5 2 3 2 2" xfId="6488" xr:uid="{546953CD-630C-4D71-B850-FC81AA417C9C}"/>
    <cellStyle name="20% - Énfasis1 2 5 2 3 2 2 2" xfId="12490" xr:uid="{F41F43A2-8645-4016-8ED0-648C9249DAA8}"/>
    <cellStyle name="20% - Énfasis1 2 5 2 3 2 3" xfId="9536" xr:uid="{02BFE985-0EEE-44F0-8662-5B5F58AB4940}"/>
    <cellStyle name="20% - Énfasis1 2 5 2 3 3" xfId="4421" xr:uid="{2547EB8D-45C1-496B-BC60-119E30210937}"/>
    <cellStyle name="20% - Énfasis1 2 5 2 3 3 2" xfId="10625" xr:uid="{529E690D-7F9D-496F-9171-870E44CAE563}"/>
    <cellStyle name="20% - Énfasis1 2 5 2 3 4" xfId="7671" xr:uid="{00F37874-E587-4144-8FEF-2118D148FAC8}"/>
    <cellStyle name="20% - Énfasis1 2 5 2 4" xfId="1538" xr:uid="{00000000-0005-0000-0000-00006B000000}"/>
    <cellStyle name="20% - Énfasis1 2 5 2 4 2" xfId="4797" xr:uid="{E41673C1-9F49-4EDA-AB75-875EA954821E}"/>
    <cellStyle name="20% - Énfasis1 2 5 2 4 2 2" xfId="10938" xr:uid="{58BF823F-71E8-4EAC-9A4D-E35E495C0535}"/>
    <cellStyle name="20% - Énfasis1 2 5 2 4 3" xfId="7984" xr:uid="{A486F0D2-D483-44E7-B33D-BCACCA448A83}"/>
    <cellStyle name="20% - Énfasis1 2 5 2 5" xfId="2417" xr:uid="{00000000-0005-0000-0000-00006C000000}"/>
    <cellStyle name="20% - Énfasis1 2 5 2 5 2" xfId="5674" xr:uid="{A4D8D0B2-DE8F-4555-88AA-E7559E93AA11}"/>
    <cellStyle name="20% - Énfasis1 2 5 2 5 2 2" xfId="11714" xr:uid="{F7237FC3-6097-4C65-A481-6E04497BF5A4}"/>
    <cellStyle name="20% - Énfasis1 2 5 2 5 3" xfId="8760" xr:uid="{3BEB7DDA-5065-4BB0-B10A-35ABE12206B7}"/>
    <cellStyle name="20% - Énfasis1 2 5 2 6" xfId="3607" xr:uid="{CC822A13-DE75-4F8B-B1E5-BEA990410DFA}"/>
    <cellStyle name="20% - Énfasis1 2 5 2 6 2" xfId="9849" xr:uid="{0D0AF4DF-4400-498F-95EB-3D0CA7A37693}"/>
    <cellStyle name="20% - Énfasis1 2 5 2 7" xfId="6895" xr:uid="{A0450988-A612-44D1-AC72-C0715B12CB61}"/>
    <cellStyle name="20% - Énfasis1 2 5 3" xfId="548" xr:uid="{00000000-0005-0000-0000-00006D000000}"/>
    <cellStyle name="20% - Énfasis1 2 5 3 2" xfId="1754" xr:uid="{00000000-0005-0000-0000-00006E000000}"/>
    <cellStyle name="20% - Énfasis1 2 5 3 2 2" xfId="5013" xr:uid="{1BA151A9-F1C0-4124-86D2-470C7366D918}"/>
    <cellStyle name="20% - Énfasis1 2 5 3 2 2 2" xfId="11117" xr:uid="{F6651BAC-0710-4B0C-92F8-09FD31A1A73E}"/>
    <cellStyle name="20% - Énfasis1 2 5 3 2 3" xfId="8163" xr:uid="{A4D1C37F-60FC-4FF6-ACBC-BA3EF95F59DE}"/>
    <cellStyle name="20% - Énfasis1 2 5 3 3" xfId="2633" xr:uid="{00000000-0005-0000-0000-00006F000000}"/>
    <cellStyle name="20% - Énfasis1 2 5 3 3 2" xfId="5890" xr:uid="{FFA1D385-384A-4B84-AFC8-63A12A6D34E6}"/>
    <cellStyle name="20% - Énfasis1 2 5 3 3 2 2" xfId="11893" xr:uid="{4430CB6B-B3CC-43C4-999C-E8E1C9C5418C}"/>
    <cellStyle name="20% - Énfasis1 2 5 3 3 3" xfId="8939" xr:uid="{B5D761B7-DA7C-4F5A-A4FE-ED9F2EB77FB1}"/>
    <cellStyle name="20% - Énfasis1 2 5 3 4" xfId="3823" xr:uid="{FB13CB1F-30AA-4902-AD3B-A112FBC93AE9}"/>
    <cellStyle name="20% - Énfasis1 2 5 3 4 2" xfId="10028" xr:uid="{121D112E-82BE-48B2-921B-CA0A7AE7DCE6}"/>
    <cellStyle name="20% - Énfasis1 2 5 3 5" xfId="7074" xr:uid="{B33C4D8C-4A80-4B54-A1FB-96BC359C59B8}"/>
    <cellStyle name="20% - Énfasis1 2 5 4" xfId="743" xr:uid="{00000000-0005-0000-0000-000070000000}"/>
    <cellStyle name="20% - Énfasis1 2 5 4 2" xfId="1943" xr:uid="{00000000-0005-0000-0000-000071000000}"/>
    <cellStyle name="20% - Énfasis1 2 5 4 2 2" xfId="5201" xr:uid="{308B2FFD-C4DC-4557-A9CE-D7C7B569F84E}"/>
    <cellStyle name="20% - Énfasis1 2 5 4 2 2 2" xfId="11304" xr:uid="{21A4B865-36A6-42D6-BAC4-7729AD17FE43}"/>
    <cellStyle name="20% - Énfasis1 2 5 4 2 3" xfId="8350" xr:uid="{E8FD60F6-FC16-4442-952C-F456B01B82D5}"/>
    <cellStyle name="20% - Énfasis1 2 5 4 3" xfId="2821" xr:uid="{00000000-0005-0000-0000-000072000000}"/>
    <cellStyle name="20% - Énfasis1 2 5 4 3 2" xfId="6078" xr:uid="{6A88D14C-64C8-4710-AA57-AC9437875E31}"/>
    <cellStyle name="20% - Énfasis1 2 5 4 3 2 2" xfId="12080" xr:uid="{576511F9-FF0B-412F-A615-DE56EE2D6485}"/>
    <cellStyle name="20% - Énfasis1 2 5 4 3 3" xfId="9126" xr:uid="{F9E79454-0DA8-4A6D-9357-6A6677893608}"/>
    <cellStyle name="20% - Énfasis1 2 5 4 4" xfId="4011" xr:uid="{2A7CB0AA-E174-45D5-A537-906EA2E2C025}"/>
    <cellStyle name="20% - Énfasis1 2 5 4 4 2" xfId="10215" xr:uid="{A5405B45-64F2-4258-8B63-B46B17D4682D}"/>
    <cellStyle name="20% - Énfasis1 2 5 4 5" xfId="7261" xr:uid="{138562B4-3436-4F6A-B467-232855AA329C}"/>
    <cellStyle name="20% - Énfasis1 2 5 5" xfId="1023" xr:uid="{00000000-0005-0000-0000-000073000000}"/>
    <cellStyle name="20% - Énfasis1 2 5 5 2" xfId="3097" xr:uid="{00000000-0005-0000-0000-000074000000}"/>
    <cellStyle name="20% - Énfasis1 2 5 5 2 2" xfId="6354" xr:uid="{A486D3AF-D265-4E8F-A3B1-162D67E4FDBC}"/>
    <cellStyle name="20% - Énfasis1 2 5 5 2 2 2" xfId="12356" xr:uid="{5AD4B471-C969-4EEB-8858-FC3CC1913849}"/>
    <cellStyle name="20% - Énfasis1 2 5 5 2 3" xfId="9402" xr:uid="{4B0670BF-3D6F-42D5-B263-814DC5F86E1F}"/>
    <cellStyle name="20% - Énfasis1 2 5 5 3" xfId="4287" xr:uid="{40BBC5B3-1C12-410E-846A-F79E7B4F8250}"/>
    <cellStyle name="20% - Énfasis1 2 5 5 3 2" xfId="10491" xr:uid="{4F749193-AC9A-410C-B9BB-D110FF0F6700}"/>
    <cellStyle name="20% - Énfasis1 2 5 5 4" xfId="7537" xr:uid="{7FA08A85-79D6-48B7-834D-743E35410BFE}"/>
    <cellStyle name="20% - Énfasis1 2 5 6" xfId="1354" xr:uid="{00000000-0005-0000-0000-000075000000}"/>
    <cellStyle name="20% - Énfasis1 2 5 6 2" xfId="4613" xr:uid="{A8367A44-0C2C-4B12-9D29-32218C9FFC34}"/>
    <cellStyle name="20% - Énfasis1 2 5 6 2 2" xfId="10804" xr:uid="{B25FB10D-7F80-4E2C-94B0-6EA0FCB4D5A7}"/>
    <cellStyle name="20% - Énfasis1 2 5 6 3" xfId="7850" xr:uid="{37E68F32-C293-43F2-ADC6-4C6015E49FC6}"/>
    <cellStyle name="20% - Énfasis1 2 5 7" xfId="2233" xr:uid="{00000000-0005-0000-0000-000076000000}"/>
    <cellStyle name="20% - Énfasis1 2 5 7 2" xfId="5490" xr:uid="{41231517-A3BA-4600-9286-728328C2365A}"/>
    <cellStyle name="20% - Énfasis1 2 5 7 2 2" xfId="11580" xr:uid="{5FAE244F-FD34-4CD0-8475-D8EC02382617}"/>
    <cellStyle name="20% - Énfasis1 2 5 7 3" xfId="8626" xr:uid="{2F0DB892-C3D5-4A85-9FB6-086895DFFB20}"/>
    <cellStyle name="20% - Énfasis1 2 5 8" xfId="3423" xr:uid="{5EC77343-AC1A-43DB-8953-44CC88032C32}"/>
    <cellStyle name="20% - Énfasis1 2 5 8 2" xfId="9715" xr:uid="{16AB2985-7C7D-40C5-9058-2EB07755FED0}"/>
    <cellStyle name="20% - Énfasis1 2 5 9" xfId="6761" xr:uid="{3698B1A9-68E8-48DE-BD8C-7E5752B2276E}"/>
    <cellStyle name="20% - Énfasis1 2 6" xfId="137" xr:uid="{00000000-0005-0000-0000-000077000000}"/>
    <cellStyle name="20% - Énfasis1 2 6 2" xfId="329" xr:uid="{00000000-0005-0000-0000-000078000000}"/>
    <cellStyle name="20% - Énfasis1 2 6 2 2" xfId="892" xr:uid="{00000000-0005-0000-0000-000079000000}"/>
    <cellStyle name="20% - Énfasis1 2 6 2 2 2" xfId="2092" xr:uid="{00000000-0005-0000-0000-00007A000000}"/>
    <cellStyle name="20% - Énfasis1 2 6 2 2 2 2" xfId="5350" xr:uid="{C2E26756-914E-4CA1-A451-C7645781AF83}"/>
    <cellStyle name="20% - Énfasis1 2 6 2 2 2 2 2" xfId="11453" xr:uid="{2BE42BB5-EE25-4669-BE43-EADA9A4FC2A0}"/>
    <cellStyle name="20% - Énfasis1 2 6 2 2 2 3" xfId="8499" xr:uid="{FE4AD819-9119-4565-8554-9643EC081EF8}"/>
    <cellStyle name="20% - Énfasis1 2 6 2 2 3" xfId="2970" xr:uid="{00000000-0005-0000-0000-00007B000000}"/>
    <cellStyle name="20% - Énfasis1 2 6 2 2 3 2" xfId="6227" xr:uid="{E7ED6C2D-785E-425A-B9E0-E9CBA5BF304E}"/>
    <cellStyle name="20% - Énfasis1 2 6 2 2 3 2 2" xfId="12229" xr:uid="{1F5F9D3A-EC46-446C-BFCA-63FEA59BC5A3}"/>
    <cellStyle name="20% - Énfasis1 2 6 2 2 3 3" xfId="9275" xr:uid="{9757C68B-2742-4FDD-B1C5-AC3DDB476D0D}"/>
    <cellStyle name="20% - Énfasis1 2 6 2 2 4" xfId="4160" xr:uid="{9AB5B633-7964-4086-8C1C-C002A2D3AD81}"/>
    <cellStyle name="20% - Énfasis1 2 6 2 2 4 2" xfId="10364" xr:uid="{F3343EF7-5C67-4767-BCA1-0C95F5A9FF55}"/>
    <cellStyle name="20% - Énfasis1 2 6 2 2 5" xfId="7410" xr:uid="{64E824A0-9C74-4375-9211-F6A4D3E194E0}"/>
    <cellStyle name="20% - Énfasis1 2 6 2 3" xfId="1172" xr:uid="{00000000-0005-0000-0000-00007C000000}"/>
    <cellStyle name="20% - Énfasis1 2 6 2 3 2" xfId="3246" xr:uid="{00000000-0005-0000-0000-00007D000000}"/>
    <cellStyle name="20% - Énfasis1 2 6 2 3 2 2" xfId="6503" xr:uid="{2AAFFA7B-7716-4F11-8A13-D611200CCFD1}"/>
    <cellStyle name="20% - Énfasis1 2 6 2 3 2 2 2" xfId="12505" xr:uid="{6F5A7FEA-9F8E-4EFE-8C01-AB757E41771E}"/>
    <cellStyle name="20% - Énfasis1 2 6 2 3 2 3" xfId="9551" xr:uid="{820661C2-BC5A-4975-9430-2ADC3A9A0893}"/>
    <cellStyle name="20% - Énfasis1 2 6 2 3 3" xfId="4436" xr:uid="{84E697FD-F27C-4FA7-911D-70FAB067EEAE}"/>
    <cellStyle name="20% - Énfasis1 2 6 2 3 3 2" xfId="10640" xr:uid="{E0B90BED-8905-4EF1-98D2-7933D3B4744C}"/>
    <cellStyle name="20% - Énfasis1 2 6 2 3 4" xfId="7686" xr:uid="{FCD93972-5142-465A-86A6-8CF625E16B7C}"/>
    <cellStyle name="20% - Énfasis1 2 6 2 4" xfId="1556" xr:uid="{00000000-0005-0000-0000-00007E000000}"/>
    <cellStyle name="20% - Énfasis1 2 6 2 4 2" xfId="4815" xr:uid="{D5C4DBDB-E73D-443F-8413-6F0C69A03404}"/>
    <cellStyle name="20% - Énfasis1 2 6 2 4 2 2" xfId="10953" xr:uid="{0DE73A06-6D9F-4C13-BB65-6DAFBB4BEEF7}"/>
    <cellStyle name="20% - Énfasis1 2 6 2 4 3" xfId="7999" xr:uid="{9A230CDD-4F39-4C76-A299-7219D1C28843}"/>
    <cellStyle name="20% - Énfasis1 2 6 2 5" xfId="2435" xr:uid="{00000000-0005-0000-0000-00007F000000}"/>
    <cellStyle name="20% - Énfasis1 2 6 2 5 2" xfId="5692" xr:uid="{018DB178-142A-4F34-AA23-5FDAA3A5789F}"/>
    <cellStyle name="20% - Énfasis1 2 6 2 5 2 2" xfId="11729" xr:uid="{62E59210-F8F4-4856-B900-421DCA6EFB71}"/>
    <cellStyle name="20% - Énfasis1 2 6 2 5 3" xfId="8775" xr:uid="{C1AD4E7F-74C8-45FD-812D-C7E80EAC5D69}"/>
    <cellStyle name="20% - Énfasis1 2 6 2 6" xfId="3625" xr:uid="{01E24764-F468-4131-9877-CE984B0995F4}"/>
    <cellStyle name="20% - Énfasis1 2 6 2 6 2" xfId="9864" xr:uid="{9AE57271-DFAD-46AB-A106-0BE598C965A8}"/>
    <cellStyle name="20% - Énfasis1 2 6 2 7" xfId="6910" xr:uid="{025EBA46-B864-4FA0-8F61-5FB0739223CC}"/>
    <cellStyle name="20% - Énfasis1 2 6 3" xfId="563" xr:uid="{00000000-0005-0000-0000-000080000000}"/>
    <cellStyle name="20% - Énfasis1 2 6 3 2" xfId="1769" xr:uid="{00000000-0005-0000-0000-000081000000}"/>
    <cellStyle name="20% - Énfasis1 2 6 3 2 2" xfId="5028" xr:uid="{B576456F-B9FC-4B18-B45B-8D2344FF6067}"/>
    <cellStyle name="20% - Énfasis1 2 6 3 2 2 2" xfId="11132" xr:uid="{8AA5CA2E-314B-48AD-8C8C-3D2C20D03505}"/>
    <cellStyle name="20% - Énfasis1 2 6 3 2 3" xfId="8178" xr:uid="{381891B0-9EAE-421B-A6BA-AFDEF44F307C}"/>
    <cellStyle name="20% - Énfasis1 2 6 3 3" xfId="2648" xr:uid="{00000000-0005-0000-0000-000082000000}"/>
    <cellStyle name="20% - Énfasis1 2 6 3 3 2" xfId="5905" xr:uid="{AB078493-9F51-434E-9545-CBE0086A5AA3}"/>
    <cellStyle name="20% - Énfasis1 2 6 3 3 2 2" xfId="11908" xr:uid="{8937D3BF-02A9-4C72-B326-8B2FA8419CAE}"/>
    <cellStyle name="20% - Énfasis1 2 6 3 3 3" xfId="8954" xr:uid="{3C65582F-3F69-42DF-8812-E9CE89C6D383}"/>
    <cellStyle name="20% - Énfasis1 2 6 3 4" xfId="3838" xr:uid="{5619DA7F-716D-40F4-96C2-875022D3114C}"/>
    <cellStyle name="20% - Énfasis1 2 6 3 4 2" xfId="10043" xr:uid="{5FB56CCB-593F-46C9-B9AA-71F454D2B79F}"/>
    <cellStyle name="20% - Énfasis1 2 6 3 5" xfId="7089" xr:uid="{E579F93C-35D7-447C-8A0B-2F3613016E7A}"/>
    <cellStyle name="20% - Énfasis1 2 6 4" xfId="758" xr:uid="{00000000-0005-0000-0000-000083000000}"/>
    <cellStyle name="20% - Énfasis1 2 6 4 2" xfId="1958" xr:uid="{00000000-0005-0000-0000-000084000000}"/>
    <cellStyle name="20% - Énfasis1 2 6 4 2 2" xfId="5216" xr:uid="{A125689B-9173-4CE2-B86A-32B0E01C3C81}"/>
    <cellStyle name="20% - Énfasis1 2 6 4 2 2 2" xfId="11319" xr:uid="{325DC903-18B2-4523-AAD5-6BE42F61C453}"/>
    <cellStyle name="20% - Énfasis1 2 6 4 2 3" xfId="8365" xr:uid="{ED84ED51-22E4-4F39-BBF7-CC2FD877026A}"/>
    <cellStyle name="20% - Énfasis1 2 6 4 3" xfId="2836" xr:uid="{00000000-0005-0000-0000-000085000000}"/>
    <cellStyle name="20% - Énfasis1 2 6 4 3 2" xfId="6093" xr:uid="{FF264EC7-BD26-43C2-9D3A-E7739094029F}"/>
    <cellStyle name="20% - Énfasis1 2 6 4 3 2 2" xfId="12095" xr:uid="{4237B974-BACB-43C4-90A4-DF9CE7BA2B88}"/>
    <cellStyle name="20% - Énfasis1 2 6 4 3 3" xfId="9141" xr:uid="{CB746273-0C9A-4D59-8651-5C8E93A72F2D}"/>
    <cellStyle name="20% - Énfasis1 2 6 4 4" xfId="4026" xr:uid="{257B679A-B4A3-466A-9424-59B0828E99D8}"/>
    <cellStyle name="20% - Énfasis1 2 6 4 4 2" xfId="10230" xr:uid="{DA029B76-E04B-4DF5-8C91-CEBA915A0074}"/>
    <cellStyle name="20% - Énfasis1 2 6 4 5" xfId="7276" xr:uid="{97EAD069-9B15-4D63-963C-7C5375204C63}"/>
    <cellStyle name="20% - Énfasis1 2 6 5" xfId="1038" xr:uid="{00000000-0005-0000-0000-000086000000}"/>
    <cellStyle name="20% - Énfasis1 2 6 5 2" xfId="3112" xr:uid="{00000000-0005-0000-0000-000087000000}"/>
    <cellStyle name="20% - Énfasis1 2 6 5 2 2" xfId="6369" xr:uid="{051A6B56-CC34-4DFA-85F4-F70BA356EA31}"/>
    <cellStyle name="20% - Énfasis1 2 6 5 2 2 2" xfId="12371" xr:uid="{56E833F2-6945-414A-A882-D25B448C8C21}"/>
    <cellStyle name="20% - Énfasis1 2 6 5 2 3" xfId="9417" xr:uid="{7C297D15-EDF5-4F1C-9E1F-D6CEFB87D9F3}"/>
    <cellStyle name="20% - Énfasis1 2 6 5 3" xfId="4302" xr:uid="{FD356F8E-7A8A-47AA-AC2F-266477DA36B7}"/>
    <cellStyle name="20% - Énfasis1 2 6 5 3 2" xfId="10506" xr:uid="{461D89FC-3636-49E8-8C8C-4AF21E6DD442}"/>
    <cellStyle name="20% - Énfasis1 2 6 5 4" xfId="7552" xr:uid="{97C3BC7B-6290-4ED5-BE98-935540F65101}"/>
    <cellStyle name="20% - Énfasis1 2 6 6" xfId="1372" xr:uid="{00000000-0005-0000-0000-000088000000}"/>
    <cellStyle name="20% - Énfasis1 2 6 6 2" xfId="4631" xr:uid="{C26DD2FB-602B-4157-A91D-FCA0EA6AF91A}"/>
    <cellStyle name="20% - Énfasis1 2 6 6 2 2" xfId="10819" xr:uid="{02D9F102-589D-4CE0-803C-D4586ECA7C9C}"/>
    <cellStyle name="20% - Énfasis1 2 6 6 3" xfId="7865" xr:uid="{9BF3DE90-8791-43CA-8B56-75ABCB11E5F7}"/>
    <cellStyle name="20% - Énfasis1 2 6 7" xfId="2251" xr:uid="{00000000-0005-0000-0000-000089000000}"/>
    <cellStyle name="20% - Énfasis1 2 6 7 2" xfId="5508" xr:uid="{C1F3FA75-185A-461C-B14E-4F1DF78049C6}"/>
    <cellStyle name="20% - Énfasis1 2 6 7 2 2" xfId="11595" xr:uid="{73356FBF-A16F-4E5E-93FB-68965667CF6C}"/>
    <cellStyle name="20% - Énfasis1 2 6 7 3" xfId="8641" xr:uid="{80880C97-0A9B-4BCA-92F4-9EEE30755D29}"/>
    <cellStyle name="20% - Énfasis1 2 6 8" xfId="3441" xr:uid="{E4CFEAC8-6439-4E72-ACC2-8C4E75B24192}"/>
    <cellStyle name="20% - Énfasis1 2 6 8 2" xfId="9730" xr:uid="{834126B7-3F42-4E89-A35F-BD1B1C8EA58E}"/>
    <cellStyle name="20% - Énfasis1 2 6 9" xfId="6776" xr:uid="{6EC3DB16-3190-4012-AF7E-17B1266680EE}"/>
    <cellStyle name="20% - Énfasis1 2 7" xfId="156" xr:uid="{00000000-0005-0000-0000-00008A000000}"/>
    <cellStyle name="20% - Énfasis1 2 7 2" xfId="348" xr:uid="{00000000-0005-0000-0000-00008B000000}"/>
    <cellStyle name="20% - Énfasis1 2 7 2 2" xfId="907" xr:uid="{00000000-0005-0000-0000-00008C000000}"/>
    <cellStyle name="20% - Énfasis1 2 7 2 2 2" xfId="2107" xr:uid="{00000000-0005-0000-0000-00008D000000}"/>
    <cellStyle name="20% - Énfasis1 2 7 2 2 2 2" xfId="5365" xr:uid="{5535066E-8A3F-4B74-BE63-63628002B139}"/>
    <cellStyle name="20% - Énfasis1 2 7 2 2 2 2 2" xfId="11468" xr:uid="{BB37635B-CFDC-4CE2-8081-BAB6E99C7336}"/>
    <cellStyle name="20% - Énfasis1 2 7 2 2 2 3" xfId="8514" xr:uid="{62C0BD9A-7C75-44A6-ADD5-7D1FB3586E5E}"/>
    <cellStyle name="20% - Énfasis1 2 7 2 2 3" xfId="2985" xr:uid="{00000000-0005-0000-0000-00008E000000}"/>
    <cellStyle name="20% - Énfasis1 2 7 2 2 3 2" xfId="6242" xr:uid="{0B8870C6-A92E-4AEF-AAED-AAADF9C977CB}"/>
    <cellStyle name="20% - Énfasis1 2 7 2 2 3 2 2" xfId="12244" xr:uid="{0A481D7A-1BED-49B4-BC9B-6E60C7481045}"/>
    <cellStyle name="20% - Énfasis1 2 7 2 2 3 3" xfId="9290" xr:uid="{BBD83513-302C-48FA-8F41-A178EB60CCF3}"/>
    <cellStyle name="20% - Énfasis1 2 7 2 2 4" xfId="4175" xr:uid="{91CEC86D-9F09-4011-9CFA-FD9B45D75906}"/>
    <cellStyle name="20% - Énfasis1 2 7 2 2 4 2" xfId="10379" xr:uid="{7297F0EE-A5B4-4880-95FA-AF4B9FF682F2}"/>
    <cellStyle name="20% - Énfasis1 2 7 2 2 5" xfId="7425" xr:uid="{22D9DE3B-BC41-4AB4-AD66-B769CF5A2E47}"/>
    <cellStyle name="20% - Énfasis1 2 7 2 3" xfId="1187" xr:uid="{00000000-0005-0000-0000-00008F000000}"/>
    <cellStyle name="20% - Énfasis1 2 7 2 3 2" xfId="3261" xr:uid="{00000000-0005-0000-0000-000090000000}"/>
    <cellStyle name="20% - Énfasis1 2 7 2 3 2 2" xfId="6518" xr:uid="{ED16079B-CB1F-4FA2-932C-0DC3EA3D630C}"/>
    <cellStyle name="20% - Énfasis1 2 7 2 3 2 2 2" xfId="12520" xr:uid="{8179A454-E232-46FD-B6F1-186EEAA7A6B8}"/>
    <cellStyle name="20% - Énfasis1 2 7 2 3 2 3" xfId="9566" xr:uid="{FB768907-DCED-4AA4-B4A4-5D9EA123D635}"/>
    <cellStyle name="20% - Énfasis1 2 7 2 3 3" xfId="4451" xr:uid="{E3064CCD-D278-4517-BD82-85FF8F4C1E12}"/>
    <cellStyle name="20% - Énfasis1 2 7 2 3 3 2" xfId="10655" xr:uid="{83332352-CB02-4F3A-A97C-2CA564910FFA}"/>
    <cellStyle name="20% - Énfasis1 2 7 2 3 4" xfId="7701" xr:uid="{57D11D99-94AF-4846-87CB-46886A8FDA6D}"/>
    <cellStyle name="20% - Énfasis1 2 7 2 4" xfId="1575" xr:uid="{00000000-0005-0000-0000-000091000000}"/>
    <cellStyle name="20% - Énfasis1 2 7 2 4 2" xfId="4834" xr:uid="{A4E56E97-855C-448F-8744-D933DF5B1863}"/>
    <cellStyle name="20% - Énfasis1 2 7 2 4 2 2" xfId="10968" xr:uid="{413DE502-95A2-4D3B-9F29-18C23BF06B21}"/>
    <cellStyle name="20% - Énfasis1 2 7 2 4 3" xfId="8014" xr:uid="{338E849A-7D39-45C8-B4D2-2AC3A07EBF09}"/>
    <cellStyle name="20% - Énfasis1 2 7 2 5" xfId="2454" xr:uid="{00000000-0005-0000-0000-000092000000}"/>
    <cellStyle name="20% - Énfasis1 2 7 2 5 2" xfId="5711" xr:uid="{8FC79B89-F74C-4EBC-86A6-D836DD8CC887}"/>
    <cellStyle name="20% - Énfasis1 2 7 2 5 2 2" xfId="11744" xr:uid="{1C42721C-5942-4540-A99E-DE818233A478}"/>
    <cellStyle name="20% - Énfasis1 2 7 2 5 3" xfId="8790" xr:uid="{A3DD0869-705E-4B0B-82D8-43BE10D6996D}"/>
    <cellStyle name="20% - Énfasis1 2 7 2 6" xfId="3644" xr:uid="{495BDAA5-CF85-49BD-B816-CCE89073CA34}"/>
    <cellStyle name="20% - Énfasis1 2 7 2 6 2" xfId="9879" xr:uid="{10AF41D5-EA9E-4B71-82CA-4115EB0A697C}"/>
    <cellStyle name="20% - Énfasis1 2 7 2 7" xfId="6925" xr:uid="{ECF6D7F1-3D42-4A59-AE47-77E737FF4246}"/>
    <cellStyle name="20% - Énfasis1 2 7 3" xfId="578" xr:uid="{00000000-0005-0000-0000-000093000000}"/>
    <cellStyle name="20% - Énfasis1 2 7 3 2" xfId="1784" xr:uid="{00000000-0005-0000-0000-000094000000}"/>
    <cellStyle name="20% - Énfasis1 2 7 3 2 2" xfId="5043" xr:uid="{988E2EC9-49CE-45BB-8269-E259A4297D8D}"/>
    <cellStyle name="20% - Énfasis1 2 7 3 2 2 2" xfId="11147" xr:uid="{3851AA00-8409-4803-926C-628A39B0A88E}"/>
    <cellStyle name="20% - Énfasis1 2 7 3 2 3" xfId="8193" xr:uid="{D7A50BB5-4CF1-4623-8986-B9282EBB4C2A}"/>
    <cellStyle name="20% - Énfasis1 2 7 3 3" xfId="2663" xr:uid="{00000000-0005-0000-0000-000095000000}"/>
    <cellStyle name="20% - Énfasis1 2 7 3 3 2" xfId="5920" xr:uid="{07586AA4-BEE0-4146-8F1C-27AD173AB9E1}"/>
    <cellStyle name="20% - Énfasis1 2 7 3 3 2 2" xfId="11923" xr:uid="{ABA2F449-AB3D-4B29-B8D5-425EF572CB30}"/>
    <cellStyle name="20% - Énfasis1 2 7 3 3 3" xfId="8969" xr:uid="{433A46B3-BA41-48C9-ADF5-71ACC24ED8AE}"/>
    <cellStyle name="20% - Énfasis1 2 7 3 4" xfId="3853" xr:uid="{5F66DEC4-1655-479A-9037-E262D5AC8F0A}"/>
    <cellStyle name="20% - Énfasis1 2 7 3 4 2" xfId="10058" xr:uid="{19C3C7E7-42C8-43E8-A898-4BE9488A950F}"/>
    <cellStyle name="20% - Énfasis1 2 7 3 5" xfId="7104" xr:uid="{004AA05D-BD8E-4ACB-80BF-C107E449A084}"/>
    <cellStyle name="20% - Énfasis1 2 7 4" xfId="773" xr:uid="{00000000-0005-0000-0000-000096000000}"/>
    <cellStyle name="20% - Énfasis1 2 7 4 2" xfId="1973" xr:uid="{00000000-0005-0000-0000-000097000000}"/>
    <cellStyle name="20% - Énfasis1 2 7 4 2 2" xfId="5231" xr:uid="{EB05849D-B1A4-47E9-9D53-ECDB969B68C1}"/>
    <cellStyle name="20% - Énfasis1 2 7 4 2 2 2" xfId="11334" xr:uid="{8B3B76C5-F5BC-4701-932F-7C57AF53A65F}"/>
    <cellStyle name="20% - Énfasis1 2 7 4 2 3" xfId="8380" xr:uid="{FCB886DA-072E-4A6D-B459-EE225098DD96}"/>
    <cellStyle name="20% - Énfasis1 2 7 4 3" xfId="2851" xr:uid="{00000000-0005-0000-0000-000098000000}"/>
    <cellStyle name="20% - Énfasis1 2 7 4 3 2" xfId="6108" xr:uid="{E70AFAE4-1DB8-4B79-85D7-A1530787753E}"/>
    <cellStyle name="20% - Énfasis1 2 7 4 3 2 2" xfId="12110" xr:uid="{F5E8AF79-A23C-40F8-92EE-B2549DE81EE6}"/>
    <cellStyle name="20% - Énfasis1 2 7 4 3 3" xfId="9156" xr:uid="{15BF793D-3B50-4DD4-BFCE-504D1FA29A87}"/>
    <cellStyle name="20% - Énfasis1 2 7 4 4" xfId="4041" xr:uid="{989FEEAE-7C0B-42D5-BC2D-54B9DC1A0284}"/>
    <cellStyle name="20% - Énfasis1 2 7 4 4 2" xfId="10245" xr:uid="{357C1FC2-8E5E-49EB-970D-1897B077BEA3}"/>
    <cellStyle name="20% - Énfasis1 2 7 4 5" xfId="7291" xr:uid="{0A1CD725-3EF9-4A71-9D13-CE36F04833D0}"/>
    <cellStyle name="20% - Énfasis1 2 7 5" xfId="1053" xr:uid="{00000000-0005-0000-0000-000099000000}"/>
    <cellStyle name="20% - Énfasis1 2 7 5 2" xfId="3127" xr:uid="{00000000-0005-0000-0000-00009A000000}"/>
    <cellStyle name="20% - Énfasis1 2 7 5 2 2" xfId="6384" xr:uid="{1A2611ED-726D-4A85-8857-B4CB94F9FC0C}"/>
    <cellStyle name="20% - Énfasis1 2 7 5 2 2 2" xfId="12386" xr:uid="{780FFB95-0C03-4365-BFFF-7CC11BAC6332}"/>
    <cellStyle name="20% - Énfasis1 2 7 5 2 3" xfId="9432" xr:uid="{CFB798DB-4D98-4487-B181-930234EA5F90}"/>
    <cellStyle name="20% - Énfasis1 2 7 5 3" xfId="4317" xr:uid="{A6BE75C2-E0E2-4096-A2CD-E47F6436322A}"/>
    <cellStyle name="20% - Énfasis1 2 7 5 3 2" xfId="10521" xr:uid="{4518021B-C73E-4C67-A7B0-CC0F32BE9FC0}"/>
    <cellStyle name="20% - Énfasis1 2 7 5 4" xfId="7567" xr:uid="{5935389A-D5C8-4170-82CA-8C7385525AF9}"/>
    <cellStyle name="20% - Énfasis1 2 7 6" xfId="1391" xr:uid="{00000000-0005-0000-0000-00009B000000}"/>
    <cellStyle name="20% - Énfasis1 2 7 6 2" xfId="4650" xr:uid="{4C6BACE1-4925-4901-B3EC-EE17639FFA0B}"/>
    <cellStyle name="20% - Énfasis1 2 7 6 2 2" xfId="10834" xr:uid="{BF6C8626-F0D9-4DAE-9D99-D3AE8D6BD9E3}"/>
    <cellStyle name="20% - Énfasis1 2 7 6 3" xfId="7880" xr:uid="{A403416B-2C2D-495A-8A43-2B79D1883C79}"/>
    <cellStyle name="20% - Énfasis1 2 7 7" xfId="2270" xr:uid="{00000000-0005-0000-0000-00009C000000}"/>
    <cellStyle name="20% - Énfasis1 2 7 7 2" xfId="5527" xr:uid="{7FB8241B-34A3-4126-8558-8CD7A1BA3D78}"/>
    <cellStyle name="20% - Énfasis1 2 7 7 2 2" xfId="11610" xr:uid="{FA1FF80D-2595-448E-AB12-6FE2D86D7C89}"/>
    <cellStyle name="20% - Énfasis1 2 7 7 3" xfId="8656" xr:uid="{AFFE3067-995F-4D93-8FA5-33D234091AB2}"/>
    <cellStyle name="20% - Énfasis1 2 7 8" xfId="3460" xr:uid="{5F7272B2-C303-4BE3-B501-421AA2F3F265}"/>
    <cellStyle name="20% - Énfasis1 2 7 8 2" xfId="9745" xr:uid="{0FF414FE-EABC-45E4-8FA0-77AD94BBD4F3}"/>
    <cellStyle name="20% - Énfasis1 2 7 9" xfId="6791" xr:uid="{5FF5456E-BEEB-47F3-BC30-A938A0D2DFE5}"/>
    <cellStyle name="20% - Énfasis1 2 8" xfId="175" xr:uid="{00000000-0005-0000-0000-00009D000000}"/>
    <cellStyle name="20% - Énfasis1 2 8 2" xfId="367" xr:uid="{00000000-0005-0000-0000-00009E000000}"/>
    <cellStyle name="20% - Énfasis1 2 8 2 2" xfId="922" xr:uid="{00000000-0005-0000-0000-00009F000000}"/>
    <cellStyle name="20% - Énfasis1 2 8 2 2 2" xfId="2122" xr:uid="{00000000-0005-0000-0000-0000A0000000}"/>
    <cellStyle name="20% - Énfasis1 2 8 2 2 2 2" xfId="5380" xr:uid="{5A320524-40DA-472D-BEA1-384659B880E1}"/>
    <cellStyle name="20% - Énfasis1 2 8 2 2 2 2 2" xfId="11483" xr:uid="{7FC38053-2FD4-4E9A-BD96-826DA6E30C64}"/>
    <cellStyle name="20% - Énfasis1 2 8 2 2 2 3" xfId="8529" xr:uid="{5459A70C-2C53-4B95-B178-D3450A81CFFA}"/>
    <cellStyle name="20% - Énfasis1 2 8 2 2 3" xfId="3000" xr:uid="{00000000-0005-0000-0000-0000A1000000}"/>
    <cellStyle name="20% - Énfasis1 2 8 2 2 3 2" xfId="6257" xr:uid="{E7F4258B-5A0D-4385-902E-F4562AF2DEFE}"/>
    <cellStyle name="20% - Énfasis1 2 8 2 2 3 2 2" xfId="12259" xr:uid="{AE124563-124A-4472-852B-F1A417D2559F}"/>
    <cellStyle name="20% - Énfasis1 2 8 2 2 3 3" xfId="9305" xr:uid="{F4A6CFF8-C9E6-413C-AF66-9734CC47EF12}"/>
    <cellStyle name="20% - Énfasis1 2 8 2 2 4" xfId="4190" xr:uid="{5130533C-FB65-412E-8923-BB1871F94055}"/>
    <cellStyle name="20% - Énfasis1 2 8 2 2 4 2" xfId="10394" xr:uid="{35E611DA-B0CC-4C17-931B-E1FEA6B23B34}"/>
    <cellStyle name="20% - Énfasis1 2 8 2 2 5" xfId="7440" xr:uid="{CA6DE508-250F-48B7-A6EC-7042B97617C4}"/>
    <cellStyle name="20% - Énfasis1 2 8 2 3" xfId="1202" xr:uid="{00000000-0005-0000-0000-0000A2000000}"/>
    <cellStyle name="20% - Énfasis1 2 8 2 3 2" xfId="3276" xr:uid="{00000000-0005-0000-0000-0000A3000000}"/>
    <cellStyle name="20% - Énfasis1 2 8 2 3 2 2" xfId="6533" xr:uid="{A2B90FCD-4D80-408A-BD91-8BC0597E82A3}"/>
    <cellStyle name="20% - Énfasis1 2 8 2 3 2 2 2" xfId="12535" xr:uid="{2DBA4DFB-7745-4F00-8057-8A2999A88902}"/>
    <cellStyle name="20% - Énfasis1 2 8 2 3 2 3" xfId="9581" xr:uid="{385BCEEB-1B0F-4A48-8272-2785161098C4}"/>
    <cellStyle name="20% - Énfasis1 2 8 2 3 3" xfId="4466" xr:uid="{57F97EEB-8C01-4D30-964A-C4ACD4C9EC5A}"/>
    <cellStyle name="20% - Énfasis1 2 8 2 3 3 2" xfId="10670" xr:uid="{F52FA27B-85CA-45F4-8179-183AC2E8A387}"/>
    <cellStyle name="20% - Énfasis1 2 8 2 3 4" xfId="7716" xr:uid="{D9BA0008-B564-4F9F-8366-17ED4BE5F2D1}"/>
    <cellStyle name="20% - Énfasis1 2 8 2 4" xfId="1593" xr:uid="{00000000-0005-0000-0000-0000A4000000}"/>
    <cellStyle name="20% - Énfasis1 2 8 2 4 2" xfId="4852" xr:uid="{261B7F3D-5E74-43E5-A2BD-37962B01E736}"/>
    <cellStyle name="20% - Énfasis1 2 8 2 4 2 2" xfId="10983" xr:uid="{73EA677E-D337-47C2-B1F7-6D405D9C1E02}"/>
    <cellStyle name="20% - Énfasis1 2 8 2 4 3" xfId="8029" xr:uid="{19D357C9-956D-4E53-BA3B-5DAA214D3053}"/>
    <cellStyle name="20% - Énfasis1 2 8 2 5" xfId="2472" xr:uid="{00000000-0005-0000-0000-0000A5000000}"/>
    <cellStyle name="20% - Énfasis1 2 8 2 5 2" xfId="5729" xr:uid="{2CF0EDA0-A83D-420D-839E-0FE4DA30111D}"/>
    <cellStyle name="20% - Énfasis1 2 8 2 5 2 2" xfId="11759" xr:uid="{C200A853-AFE8-4245-9F98-18E2A902DA2D}"/>
    <cellStyle name="20% - Énfasis1 2 8 2 5 3" xfId="8805" xr:uid="{4197123C-E9B8-4230-9CB0-4E24C2F6DB00}"/>
    <cellStyle name="20% - Énfasis1 2 8 2 6" xfId="3662" xr:uid="{C48C40FA-8DE3-4B50-9764-1EE02849F95C}"/>
    <cellStyle name="20% - Énfasis1 2 8 2 6 2" xfId="9894" xr:uid="{F1BEB08B-C22A-4F2B-8571-D100AB7976DA}"/>
    <cellStyle name="20% - Énfasis1 2 8 2 7" xfId="6940" xr:uid="{4870891A-4B9F-4687-9BFB-DA9DDEE7A7C8}"/>
    <cellStyle name="20% - Énfasis1 2 8 3" xfId="593" xr:uid="{00000000-0005-0000-0000-0000A6000000}"/>
    <cellStyle name="20% - Énfasis1 2 8 3 2" xfId="1799" xr:uid="{00000000-0005-0000-0000-0000A7000000}"/>
    <cellStyle name="20% - Énfasis1 2 8 3 2 2" xfId="5058" xr:uid="{6A667C9F-7CC4-412B-AFB8-F2A6B75A5C29}"/>
    <cellStyle name="20% - Énfasis1 2 8 3 2 2 2" xfId="11162" xr:uid="{4482E7DF-5A72-45B9-9501-2CF2879FCF28}"/>
    <cellStyle name="20% - Énfasis1 2 8 3 2 3" xfId="8208" xr:uid="{367E3F52-7963-4963-B14C-5660440CDB5D}"/>
    <cellStyle name="20% - Énfasis1 2 8 3 3" xfId="2678" xr:uid="{00000000-0005-0000-0000-0000A8000000}"/>
    <cellStyle name="20% - Énfasis1 2 8 3 3 2" xfId="5935" xr:uid="{ED72C7A6-8AD5-4AE5-B514-D1892F6B2AD3}"/>
    <cellStyle name="20% - Énfasis1 2 8 3 3 2 2" xfId="11938" xr:uid="{21D3D364-4FD1-4E72-A896-0564A0D2531D}"/>
    <cellStyle name="20% - Énfasis1 2 8 3 3 3" xfId="8984" xr:uid="{38D48189-27A7-4136-87E7-B5B0BF3ED004}"/>
    <cellStyle name="20% - Énfasis1 2 8 3 4" xfId="3868" xr:uid="{B1A4DD7D-3116-4393-8407-0D257612AA49}"/>
    <cellStyle name="20% - Énfasis1 2 8 3 4 2" xfId="10073" xr:uid="{41E7A826-4780-4A48-B893-CDC6E182D20B}"/>
    <cellStyle name="20% - Énfasis1 2 8 3 5" xfId="7119" xr:uid="{A4D2F9DD-2B75-4C98-9AFB-162C05E51B40}"/>
    <cellStyle name="20% - Énfasis1 2 8 4" xfId="788" xr:uid="{00000000-0005-0000-0000-0000A9000000}"/>
    <cellStyle name="20% - Énfasis1 2 8 4 2" xfId="1988" xr:uid="{00000000-0005-0000-0000-0000AA000000}"/>
    <cellStyle name="20% - Énfasis1 2 8 4 2 2" xfId="5246" xr:uid="{0C3F042B-F0E3-4012-958E-0A92C4E3D5BF}"/>
    <cellStyle name="20% - Énfasis1 2 8 4 2 2 2" xfId="11349" xr:uid="{62C668F8-AF1F-4CD1-A26D-0CA1AAB7A7E9}"/>
    <cellStyle name="20% - Énfasis1 2 8 4 2 3" xfId="8395" xr:uid="{DFBFD386-943E-4425-A094-17D102764B8E}"/>
    <cellStyle name="20% - Énfasis1 2 8 4 3" xfId="2866" xr:uid="{00000000-0005-0000-0000-0000AB000000}"/>
    <cellStyle name="20% - Énfasis1 2 8 4 3 2" xfId="6123" xr:uid="{927439C6-EDE3-4DA3-999B-344091A6A9D5}"/>
    <cellStyle name="20% - Énfasis1 2 8 4 3 2 2" xfId="12125" xr:uid="{606887DB-7122-470F-AF56-C5F7B7F0895D}"/>
    <cellStyle name="20% - Énfasis1 2 8 4 3 3" xfId="9171" xr:uid="{D11D0566-4D9D-4162-AF6C-06E2FDB71E84}"/>
    <cellStyle name="20% - Énfasis1 2 8 4 4" xfId="4056" xr:uid="{B90C0365-6801-4A0F-B85B-184D64074BDE}"/>
    <cellStyle name="20% - Énfasis1 2 8 4 4 2" xfId="10260" xr:uid="{53266EB6-1CF3-4D53-80FD-207AAB2F5425}"/>
    <cellStyle name="20% - Énfasis1 2 8 4 5" xfId="7306" xr:uid="{A001E09C-9656-4C18-A593-0335525F848F}"/>
    <cellStyle name="20% - Énfasis1 2 8 5" xfId="1068" xr:uid="{00000000-0005-0000-0000-0000AC000000}"/>
    <cellStyle name="20% - Énfasis1 2 8 5 2" xfId="3142" xr:uid="{00000000-0005-0000-0000-0000AD000000}"/>
    <cellStyle name="20% - Énfasis1 2 8 5 2 2" xfId="6399" xr:uid="{89EDDCB1-214B-4CFF-90BB-331CE7935341}"/>
    <cellStyle name="20% - Énfasis1 2 8 5 2 2 2" xfId="12401" xr:uid="{CF44B3EF-5B00-4526-9649-012D6812EC4B}"/>
    <cellStyle name="20% - Énfasis1 2 8 5 2 3" xfId="9447" xr:uid="{2584AE9F-8842-4FBD-901A-6FAFF0439BA0}"/>
    <cellStyle name="20% - Énfasis1 2 8 5 3" xfId="4332" xr:uid="{0957899E-9243-471F-8C88-F07113EA3657}"/>
    <cellStyle name="20% - Énfasis1 2 8 5 3 2" xfId="10536" xr:uid="{4AE6C39E-31FA-4B37-8F82-41FF8A2851EE}"/>
    <cellStyle name="20% - Énfasis1 2 8 5 4" xfId="7582" xr:uid="{D606AE1B-4D82-40C1-B2AD-2482B8EDEC01}"/>
    <cellStyle name="20% - Énfasis1 2 8 6" xfId="1409" xr:uid="{00000000-0005-0000-0000-0000AE000000}"/>
    <cellStyle name="20% - Énfasis1 2 8 6 2" xfId="4668" xr:uid="{7CEE07C1-5680-48EC-A1C3-9ECD41513D3E}"/>
    <cellStyle name="20% - Énfasis1 2 8 6 2 2" xfId="10849" xr:uid="{864898B3-5317-4522-9EFA-4BBD1CDF53C0}"/>
    <cellStyle name="20% - Énfasis1 2 8 6 3" xfId="7895" xr:uid="{235243FE-128F-467F-B804-4A8C2A78C3FF}"/>
    <cellStyle name="20% - Énfasis1 2 8 7" xfId="2288" xr:uid="{00000000-0005-0000-0000-0000AF000000}"/>
    <cellStyle name="20% - Énfasis1 2 8 7 2" xfId="5545" xr:uid="{EA6F4C87-5C70-4958-A485-8AD283F649D6}"/>
    <cellStyle name="20% - Énfasis1 2 8 7 2 2" xfId="11625" xr:uid="{C1692DB9-C32C-429A-AF21-41C778D4F484}"/>
    <cellStyle name="20% - Énfasis1 2 8 7 3" xfId="8671" xr:uid="{7391E92D-BCE7-48AC-AAB2-209EC7722AD4}"/>
    <cellStyle name="20% - Énfasis1 2 8 8" xfId="3478" xr:uid="{61607337-DC3A-4A5A-B2EF-1EB45C9DBA8E}"/>
    <cellStyle name="20% - Énfasis1 2 8 8 2" xfId="9760" xr:uid="{7117E332-6339-4BC0-AB3B-9DBB0D2E9C49}"/>
    <cellStyle name="20% - Énfasis1 2 8 9" xfId="6806" xr:uid="{DB3CB790-5616-4693-BC33-59563CFDCED1}"/>
    <cellStyle name="20% - Énfasis1 2 9" xfId="194" xr:uid="{00000000-0005-0000-0000-0000B0000000}"/>
    <cellStyle name="20% - Énfasis1 2 9 2" xfId="386" xr:uid="{00000000-0005-0000-0000-0000B1000000}"/>
    <cellStyle name="20% - Énfasis1 2 9 2 2" xfId="937" xr:uid="{00000000-0005-0000-0000-0000B2000000}"/>
    <cellStyle name="20% - Énfasis1 2 9 2 2 2" xfId="2137" xr:uid="{00000000-0005-0000-0000-0000B3000000}"/>
    <cellStyle name="20% - Énfasis1 2 9 2 2 2 2" xfId="5395" xr:uid="{FFE8CB3D-A017-42A3-BA19-8630D384F936}"/>
    <cellStyle name="20% - Énfasis1 2 9 2 2 2 2 2" xfId="11498" xr:uid="{761CFEB3-B17A-4617-A1BF-5C1E9E3B79D5}"/>
    <cellStyle name="20% - Énfasis1 2 9 2 2 2 3" xfId="8544" xr:uid="{8E86684C-282F-4093-819E-27A9621664F1}"/>
    <cellStyle name="20% - Énfasis1 2 9 2 2 3" xfId="3015" xr:uid="{00000000-0005-0000-0000-0000B4000000}"/>
    <cellStyle name="20% - Énfasis1 2 9 2 2 3 2" xfId="6272" xr:uid="{14B82801-6E8E-462A-B196-4113BF67CCF0}"/>
    <cellStyle name="20% - Énfasis1 2 9 2 2 3 2 2" xfId="12274" xr:uid="{999E3D77-92E5-4403-8C85-56622F6715BE}"/>
    <cellStyle name="20% - Énfasis1 2 9 2 2 3 3" xfId="9320" xr:uid="{4CC3E571-F12D-47CA-8A10-1284D014D05A}"/>
    <cellStyle name="20% - Énfasis1 2 9 2 2 4" xfId="4205" xr:uid="{97849F8B-5A1C-4123-80D6-95E258E16ECC}"/>
    <cellStyle name="20% - Énfasis1 2 9 2 2 4 2" xfId="10409" xr:uid="{2B7D0FEC-FC5F-4149-A9CB-17BD40A93496}"/>
    <cellStyle name="20% - Énfasis1 2 9 2 2 5" xfId="7455" xr:uid="{628E5635-8D0F-49BD-870A-D57EFCC035F8}"/>
    <cellStyle name="20% - Énfasis1 2 9 2 3" xfId="1217" xr:uid="{00000000-0005-0000-0000-0000B5000000}"/>
    <cellStyle name="20% - Énfasis1 2 9 2 3 2" xfId="3291" xr:uid="{00000000-0005-0000-0000-0000B6000000}"/>
    <cellStyle name="20% - Énfasis1 2 9 2 3 2 2" xfId="6548" xr:uid="{3F548777-8914-4F6C-A5E1-066FE0F73AF0}"/>
    <cellStyle name="20% - Énfasis1 2 9 2 3 2 2 2" xfId="12550" xr:uid="{2D7CE3D0-6C43-4A59-8CA5-0748D170C2B4}"/>
    <cellStyle name="20% - Énfasis1 2 9 2 3 2 3" xfId="9596" xr:uid="{AF41942B-DC5D-4CA0-91A4-154FE23DD4EB}"/>
    <cellStyle name="20% - Énfasis1 2 9 2 3 3" xfId="4481" xr:uid="{81D79606-1EBB-48E8-83A1-B09260588FE2}"/>
    <cellStyle name="20% - Énfasis1 2 9 2 3 3 2" xfId="10685" xr:uid="{C3F2B983-DA7E-47A2-89A9-0C5140EF8C4F}"/>
    <cellStyle name="20% - Énfasis1 2 9 2 3 4" xfId="7731" xr:uid="{A04C7690-8106-4B22-AF1D-E215B370C194}"/>
    <cellStyle name="20% - Énfasis1 2 9 2 4" xfId="1611" xr:uid="{00000000-0005-0000-0000-0000B7000000}"/>
    <cellStyle name="20% - Énfasis1 2 9 2 4 2" xfId="4870" xr:uid="{D4A76A23-710C-4FA0-8F65-BAAC34BEF52F}"/>
    <cellStyle name="20% - Énfasis1 2 9 2 4 2 2" xfId="10998" xr:uid="{9928E2C9-6149-41C4-ACB5-DCA9153160E6}"/>
    <cellStyle name="20% - Énfasis1 2 9 2 4 3" xfId="8044" xr:uid="{19146A53-0DFB-47B0-9520-DC0645711B22}"/>
    <cellStyle name="20% - Énfasis1 2 9 2 5" xfId="2490" xr:uid="{00000000-0005-0000-0000-0000B8000000}"/>
    <cellStyle name="20% - Énfasis1 2 9 2 5 2" xfId="5747" xr:uid="{76CDC12B-EA33-4E52-A433-FB6EDCEAB17C}"/>
    <cellStyle name="20% - Énfasis1 2 9 2 5 2 2" xfId="11774" xr:uid="{78EC71D2-9CA5-4575-96D7-F6AD666AE143}"/>
    <cellStyle name="20% - Énfasis1 2 9 2 5 3" xfId="8820" xr:uid="{E0DC13E8-7498-43EB-ABC4-154AB5018C3D}"/>
    <cellStyle name="20% - Énfasis1 2 9 2 6" xfId="3680" xr:uid="{C0A3EEB7-77E4-45C7-B941-CA1502A4147C}"/>
    <cellStyle name="20% - Énfasis1 2 9 2 6 2" xfId="9909" xr:uid="{299664CD-4625-40BA-B28B-B908CAD47E1A}"/>
    <cellStyle name="20% - Énfasis1 2 9 2 7" xfId="6955" xr:uid="{7B3F00C7-91FA-478F-9E1B-D06DB60BE1B2}"/>
    <cellStyle name="20% - Énfasis1 2 9 3" xfId="608" xr:uid="{00000000-0005-0000-0000-0000B9000000}"/>
    <cellStyle name="20% - Énfasis1 2 9 3 2" xfId="1814" xr:uid="{00000000-0005-0000-0000-0000BA000000}"/>
    <cellStyle name="20% - Énfasis1 2 9 3 2 2" xfId="5073" xr:uid="{FF7A7839-8571-4D9E-93D6-86A7A387B264}"/>
    <cellStyle name="20% - Énfasis1 2 9 3 2 2 2" xfId="11177" xr:uid="{1718632C-0649-4FDC-96B5-15D2A4CE29D7}"/>
    <cellStyle name="20% - Énfasis1 2 9 3 2 3" xfId="8223" xr:uid="{A284F49E-1F4F-44AC-A1CE-F20E86D1563C}"/>
    <cellStyle name="20% - Énfasis1 2 9 3 3" xfId="2693" xr:uid="{00000000-0005-0000-0000-0000BB000000}"/>
    <cellStyle name="20% - Énfasis1 2 9 3 3 2" xfId="5950" xr:uid="{667B0BA9-872E-4F54-B4E6-8A836D0AE86F}"/>
    <cellStyle name="20% - Énfasis1 2 9 3 3 2 2" xfId="11953" xr:uid="{00534D49-284D-41A5-A34C-A62D37D75ED2}"/>
    <cellStyle name="20% - Énfasis1 2 9 3 3 3" xfId="8999" xr:uid="{83AA6842-4C8F-4AB5-B98B-1297F66363BA}"/>
    <cellStyle name="20% - Énfasis1 2 9 3 4" xfId="3883" xr:uid="{9937F12D-ED5F-4D62-9BEC-7851D10E1A1C}"/>
    <cellStyle name="20% - Énfasis1 2 9 3 4 2" xfId="10088" xr:uid="{CF0A7689-AAC8-404C-A1CF-F3DFC75B6477}"/>
    <cellStyle name="20% - Énfasis1 2 9 3 5" xfId="7134" xr:uid="{83898E0F-90D8-4C93-A8D8-51C2B0F7DE0E}"/>
    <cellStyle name="20% - Énfasis1 2 9 4" xfId="803" xr:uid="{00000000-0005-0000-0000-0000BC000000}"/>
    <cellStyle name="20% - Énfasis1 2 9 4 2" xfId="2003" xr:uid="{00000000-0005-0000-0000-0000BD000000}"/>
    <cellStyle name="20% - Énfasis1 2 9 4 2 2" xfId="5261" xr:uid="{A3D8636B-AC13-47A9-9D6A-95B9F36DC785}"/>
    <cellStyle name="20% - Énfasis1 2 9 4 2 2 2" xfId="11364" xr:uid="{A6812A8B-E1E9-4DA5-83F8-94BA6DB999F6}"/>
    <cellStyle name="20% - Énfasis1 2 9 4 2 3" xfId="8410" xr:uid="{1158BCDB-1BDC-4F51-958C-8DF904E5A0C8}"/>
    <cellStyle name="20% - Énfasis1 2 9 4 3" xfId="2881" xr:uid="{00000000-0005-0000-0000-0000BE000000}"/>
    <cellStyle name="20% - Énfasis1 2 9 4 3 2" xfId="6138" xr:uid="{AF19992F-3942-4B32-BD39-249F77B4FCC1}"/>
    <cellStyle name="20% - Énfasis1 2 9 4 3 2 2" xfId="12140" xr:uid="{28F93933-AF9D-45AB-B42D-0F7FBC7D1B84}"/>
    <cellStyle name="20% - Énfasis1 2 9 4 3 3" xfId="9186" xr:uid="{DD4591CB-5856-4827-A867-8CCB630CB672}"/>
    <cellStyle name="20% - Énfasis1 2 9 4 4" xfId="4071" xr:uid="{E3AAF34E-FC5B-4804-BC43-E702A11255E7}"/>
    <cellStyle name="20% - Énfasis1 2 9 4 4 2" xfId="10275" xr:uid="{7BB3224B-1166-4DE3-8727-AA0488759D6A}"/>
    <cellStyle name="20% - Énfasis1 2 9 4 5" xfId="7321" xr:uid="{34537E7F-8FF1-4013-B749-07DD72C00C54}"/>
    <cellStyle name="20% - Énfasis1 2 9 5" xfId="1083" xr:uid="{00000000-0005-0000-0000-0000BF000000}"/>
    <cellStyle name="20% - Énfasis1 2 9 5 2" xfId="3157" xr:uid="{00000000-0005-0000-0000-0000C0000000}"/>
    <cellStyle name="20% - Énfasis1 2 9 5 2 2" xfId="6414" xr:uid="{7A0BB7C5-38D0-4532-99D4-28CE32AA8764}"/>
    <cellStyle name="20% - Énfasis1 2 9 5 2 2 2" xfId="12416" xr:uid="{F19DD6EA-8CA4-49B4-9161-D9CD9F9227EA}"/>
    <cellStyle name="20% - Énfasis1 2 9 5 2 3" xfId="9462" xr:uid="{C3E54339-CCDC-45DD-82D2-B6E6875552F5}"/>
    <cellStyle name="20% - Énfasis1 2 9 5 3" xfId="4347" xr:uid="{E86975C1-2C16-422D-9E58-F89CA67EC549}"/>
    <cellStyle name="20% - Énfasis1 2 9 5 3 2" xfId="10551" xr:uid="{75E30A2A-277D-4D81-BC4F-8C816EC2345A}"/>
    <cellStyle name="20% - Énfasis1 2 9 5 4" xfId="7597" xr:uid="{03C694C2-0D61-4F4F-9428-148561CDF1B0}"/>
    <cellStyle name="20% - Énfasis1 2 9 6" xfId="1427" xr:uid="{00000000-0005-0000-0000-0000C1000000}"/>
    <cellStyle name="20% - Énfasis1 2 9 6 2" xfId="4686" xr:uid="{BA312BBC-E548-426E-BFA0-D78DBE6274FD}"/>
    <cellStyle name="20% - Énfasis1 2 9 6 2 2" xfId="10864" xr:uid="{4E4FE4C3-20D9-415B-9045-33AAC4EEDBFB}"/>
    <cellStyle name="20% - Énfasis1 2 9 6 3" xfId="7910" xr:uid="{EFB2F0D4-83EE-45A7-B98A-7897B28D8B07}"/>
    <cellStyle name="20% - Énfasis1 2 9 7" xfId="2306" xr:uid="{00000000-0005-0000-0000-0000C2000000}"/>
    <cellStyle name="20% - Énfasis1 2 9 7 2" xfId="5563" xr:uid="{4B6EA2FA-4A74-4F4D-8F1F-8657E938178E}"/>
    <cellStyle name="20% - Énfasis1 2 9 7 2 2" xfId="11640" xr:uid="{C608B8B7-C4D1-4635-BA28-46432D0C3EB3}"/>
    <cellStyle name="20% - Énfasis1 2 9 7 3" xfId="8686" xr:uid="{40CEB021-66A4-4BE7-8925-743BFF082CD3}"/>
    <cellStyle name="20% - Énfasis1 2 9 8" xfId="3496" xr:uid="{A4735E88-4C4B-4B1E-909E-DD09BCF2EC23}"/>
    <cellStyle name="20% - Énfasis1 2 9 8 2" xfId="9775" xr:uid="{35FE468D-347D-491E-B697-FB723E7E3617}"/>
    <cellStyle name="20% - Énfasis1 2 9 9" xfId="6821" xr:uid="{181DDB35-347A-4B7A-8453-792A7A653157}"/>
    <cellStyle name="20% - Énfasis2 2" xfId="7" xr:uid="{00000000-0005-0000-0000-0000C3000000}"/>
    <cellStyle name="20% - Énfasis2 2 10" xfId="213" xr:uid="{00000000-0005-0000-0000-0000C4000000}"/>
    <cellStyle name="20% - Énfasis2 2 10 2" xfId="624" xr:uid="{00000000-0005-0000-0000-0000C5000000}"/>
    <cellStyle name="20% - Énfasis2 2 10 2 2" xfId="1830" xr:uid="{00000000-0005-0000-0000-0000C6000000}"/>
    <cellStyle name="20% - Énfasis2 2 10 2 2 2" xfId="5089" xr:uid="{08A9C213-A374-417B-9B37-70826E8DDFE3}"/>
    <cellStyle name="20% - Énfasis2 2 10 2 2 2 2" xfId="11193" xr:uid="{2299C83E-DEA3-4D3A-99AC-D878FB378566}"/>
    <cellStyle name="20% - Énfasis2 2 10 2 2 3" xfId="8239" xr:uid="{519F664E-B1FE-4010-B0D2-DA2EC288BF09}"/>
    <cellStyle name="20% - Énfasis2 2 10 2 3" xfId="2709" xr:uid="{00000000-0005-0000-0000-0000C7000000}"/>
    <cellStyle name="20% - Énfasis2 2 10 2 3 2" xfId="5966" xr:uid="{CE5B2854-5EB8-4836-85C0-E53361CBDDC8}"/>
    <cellStyle name="20% - Énfasis2 2 10 2 3 2 2" xfId="11969" xr:uid="{4439BE27-CBA0-4CD6-9968-4F0C5FFD905E}"/>
    <cellStyle name="20% - Énfasis2 2 10 2 3 3" xfId="9015" xr:uid="{6A4BDAA2-3072-45F1-98F4-3FAA7294264E}"/>
    <cellStyle name="20% - Énfasis2 2 10 2 4" xfId="3899" xr:uid="{4700AA07-7D95-4034-8AA1-0862B80A1FF7}"/>
    <cellStyle name="20% - Énfasis2 2 10 2 4 2" xfId="10104" xr:uid="{575F0005-91EF-4739-9B96-D3130D611EDC}"/>
    <cellStyle name="20% - Énfasis2 2 10 2 5" xfId="7150" xr:uid="{E1D4535B-1591-4A51-B07E-05CB6B3C0D0E}"/>
    <cellStyle name="20% - Énfasis2 2 10 3" xfId="819" xr:uid="{00000000-0005-0000-0000-0000C8000000}"/>
    <cellStyle name="20% - Énfasis2 2 10 3 2" xfId="2019" xr:uid="{00000000-0005-0000-0000-0000C9000000}"/>
    <cellStyle name="20% - Énfasis2 2 10 3 2 2" xfId="5277" xr:uid="{5A096E23-656C-4CFB-8977-CC724F6A049B}"/>
    <cellStyle name="20% - Énfasis2 2 10 3 2 2 2" xfId="11380" xr:uid="{97EB7D66-C403-4522-BA63-4B539E4462DD}"/>
    <cellStyle name="20% - Énfasis2 2 10 3 2 3" xfId="8426" xr:uid="{E4D8FA59-CA7B-4F98-B5D0-4621307CEE36}"/>
    <cellStyle name="20% - Énfasis2 2 10 3 3" xfId="2897" xr:uid="{00000000-0005-0000-0000-0000CA000000}"/>
    <cellStyle name="20% - Énfasis2 2 10 3 3 2" xfId="6154" xr:uid="{D6C10175-B55C-497F-BF22-61833CBCDD49}"/>
    <cellStyle name="20% - Énfasis2 2 10 3 3 2 2" xfId="12156" xr:uid="{87111018-E2F6-406E-99E4-29E0DFA63F50}"/>
    <cellStyle name="20% - Énfasis2 2 10 3 3 3" xfId="9202" xr:uid="{4AFBD51A-2EEE-41ED-9E6B-193964A23237}"/>
    <cellStyle name="20% - Énfasis2 2 10 3 4" xfId="4087" xr:uid="{36424627-CFCB-481F-80C0-056E4650A180}"/>
    <cellStyle name="20% - Énfasis2 2 10 3 4 2" xfId="10291" xr:uid="{1904AC6D-575E-48DA-9DCE-1B2BCDC874A8}"/>
    <cellStyle name="20% - Énfasis2 2 10 3 5" xfId="7337" xr:uid="{478354E2-E65D-4A86-8C5D-865185E7FB3A}"/>
    <cellStyle name="20% - Énfasis2 2 10 4" xfId="1099" xr:uid="{00000000-0005-0000-0000-0000CB000000}"/>
    <cellStyle name="20% - Énfasis2 2 10 4 2" xfId="3173" xr:uid="{00000000-0005-0000-0000-0000CC000000}"/>
    <cellStyle name="20% - Énfasis2 2 10 4 2 2" xfId="6430" xr:uid="{309E84C8-B732-44DF-8790-4386D9D9BACF}"/>
    <cellStyle name="20% - Énfasis2 2 10 4 2 2 2" xfId="12432" xr:uid="{AAA9BA8F-C5D3-43CB-89BB-24F8CA83A661}"/>
    <cellStyle name="20% - Énfasis2 2 10 4 2 3" xfId="9478" xr:uid="{DF527625-4C05-4B82-9A8F-DBF6B35E5779}"/>
    <cellStyle name="20% - Énfasis2 2 10 4 3" xfId="4363" xr:uid="{90630979-DFB6-45DF-ADEB-7108DDE8A471}"/>
    <cellStyle name="20% - Énfasis2 2 10 4 3 2" xfId="10567" xr:uid="{A0494440-95CD-4BAF-976E-69F2734220E2}"/>
    <cellStyle name="20% - Énfasis2 2 10 4 4" xfId="7613" xr:uid="{77E8239D-2FE5-48B7-929C-E42A3F12771E}"/>
    <cellStyle name="20% - Énfasis2 2 10 5" xfId="1446" xr:uid="{00000000-0005-0000-0000-0000CD000000}"/>
    <cellStyle name="20% - Énfasis2 2 10 5 2" xfId="4705" xr:uid="{323F6A27-7DBB-48CB-94CD-56A2EE7D47A4}"/>
    <cellStyle name="20% - Énfasis2 2 10 5 2 2" xfId="10880" xr:uid="{DD27A860-BA92-41D8-ADFC-FA521B661AA8}"/>
    <cellStyle name="20% - Énfasis2 2 10 5 3" xfId="7926" xr:uid="{030830A3-0071-4589-A924-670E7AF0ACA1}"/>
    <cellStyle name="20% - Énfasis2 2 10 6" xfId="2325" xr:uid="{00000000-0005-0000-0000-0000CE000000}"/>
    <cellStyle name="20% - Énfasis2 2 10 6 2" xfId="5582" xr:uid="{8D9716A4-74B9-4667-AF3F-F679F148267C}"/>
    <cellStyle name="20% - Énfasis2 2 10 6 2 2" xfId="11656" xr:uid="{D42B7B8B-364E-4EAE-AA1F-026730250953}"/>
    <cellStyle name="20% - Énfasis2 2 10 6 3" xfId="8702" xr:uid="{0763F9BB-C60F-4877-AEFD-F8C0C39DB6CD}"/>
    <cellStyle name="20% - Énfasis2 2 10 7" xfId="3515" xr:uid="{55CEB3CB-028E-4A81-A73F-A2D472689A91}"/>
    <cellStyle name="20% - Énfasis2 2 10 7 2" xfId="9791" xr:uid="{6A98E2BC-3A1C-47A1-BEB0-A993243BD8D8}"/>
    <cellStyle name="20% - Énfasis2 2 10 8" xfId="6837" xr:uid="{C7B9AB17-4255-441A-A39F-8C6D51B4E301}"/>
    <cellStyle name="20% - Énfasis2 2 11" xfId="428" xr:uid="{00000000-0005-0000-0000-0000CF000000}"/>
    <cellStyle name="20% - Énfasis2 2 11 2" xfId="1233" xr:uid="{00000000-0005-0000-0000-0000D0000000}"/>
    <cellStyle name="20% - Énfasis2 2 11 2 2" xfId="3307" xr:uid="{00000000-0005-0000-0000-0000D1000000}"/>
    <cellStyle name="20% - Énfasis2 2 11 2 2 2" xfId="6564" xr:uid="{E18F6D7A-3A58-4AD2-9D34-23E2FD8A845C}"/>
    <cellStyle name="20% - Énfasis2 2 11 2 2 2 2" xfId="12566" xr:uid="{63947D9B-8526-4C3B-BEC4-71BB0F894DA7}"/>
    <cellStyle name="20% - Énfasis2 2 11 2 2 3" xfId="9612" xr:uid="{5806910B-25BD-4383-BE46-B95A784538E9}"/>
    <cellStyle name="20% - Énfasis2 2 11 2 3" xfId="4497" xr:uid="{0B005AC3-5BF9-40C9-AAB7-B28F085B9B9B}"/>
    <cellStyle name="20% - Énfasis2 2 11 2 3 2" xfId="10701" xr:uid="{C369F1FF-2780-4B6F-92D3-A4DCB0CF79BC}"/>
    <cellStyle name="20% - Énfasis2 2 11 2 4" xfId="7747" xr:uid="{BD6B563F-3D08-462F-86C8-8CACE8752AD7}"/>
    <cellStyle name="20% - Énfasis2 2 11 3" xfId="1651" xr:uid="{00000000-0005-0000-0000-0000D2000000}"/>
    <cellStyle name="20% - Énfasis2 2 11 3 2" xfId="4910" xr:uid="{F1E8A2CA-93F3-4E20-8B99-1B97B9A8F547}"/>
    <cellStyle name="20% - Énfasis2 2 11 3 2 2" xfId="11014" xr:uid="{83036571-064A-4473-87E6-E73107BCBBD5}"/>
    <cellStyle name="20% - Énfasis2 2 11 3 3" xfId="8060" xr:uid="{7DF84CA9-C6EF-4A8A-BBEA-458904BC515D}"/>
    <cellStyle name="20% - Énfasis2 2 11 4" xfId="2530" xr:uid="{00000000-0005-0000-0000-0000D3000000}"/>
    <cellStyle name="20% - Énfasis2 2 11 4 2" xfId="5787" xr:uid="{0FABF9CE-4936-4D31-9CA2-2D1065DB8BA7}"/>
    <cellStyle name="20% - Énfasis2 2 11 4 2 2" xfId="11790" xr:uid="{11A05A7F-D18C-4A4A-A220-27E12EDED282}"/>
    <cellStyle name="20% - Énfasis2 2 11 4 3" xfId="8836" xr:uid="{A69D3F59-2AF6-4B0C-B51D-4DD320CF9B40}"/>
    <cellStyle name="20% - Énfasis2 2 11 5" xfId="3720" xr:uid="{B402BEE5-9641-4221-BB4E-A3B646C58DEE}"/>
    <cellStyle name="20% - Énfasis2 2 11 5 2" xfId="9925" xr:uid="{14FDB849-0EB9-44BB-861A-1E9F4775A102}"/>
    <cellStyle name="20% - Énfasis2 2 11 6" xfId="6971" xr:uid="{CD878603-B634-4CF8-B8FA-B37FA0AD2C61}"/>
    <cellStyle name="20% - Énfasis2 2 12" xfId="454" xr:uid="{00000000-0005-0000-0000-0000D4000000}"/>
    <cellStyle name="20% - Énfasis2 2 12 2" xfId="1251" xr:uid="{00000000-0005-0000-0000-0000D5000000}"/>
    <cellStyle name="20% - Énfasis2 2 12 2 2" xfId="3322" xr:uid="{00000000-0005-0000-0000-0000D6000000}"/>
    <cellStyle name="20% - Énfasis2 2 12 2 2 2" xfId="6579" xr:uid="{03323C8B-3635-4D5A-BFE0-FBE7FCE7C2BC}"/>
    <cellStyle name="20% - Énfasis2 2 12 2 2 2 2" xfId="12581" xr:uid="{3F023B58-C358-4853-9B6B-76CB5C1267E1}"/>
    <cellStyle name="20% - Énfasis2 2 12 2 2 3" xfId="9627" xr:uid="{E6708288-DAB5-441C-ACE1-99D2A6690E81}"/>
    <cellStyle name="20% - Énfasis2 2 12 2 3" xfId="4512" xr:uid="{C5F5693A-1DDF-46B7-A21A-65E331DA6A03}"/>
    <cellStyle name="20% - Énfasis2 2 12 2 3 2" xfId="10716" xr:uid="{14041B25-E059-4C45-B2A5-A54C9DF5A72B}"/>
    <cellStyle name="20% - Énfasis2 2 12 2 4" xfId="7762" xr:uid="{232A9A9C-707E-4904-8E87-3B6CE063B5AA}"/>
    <cellStyle name="20% - Énfasis2 2 12 3" xfId="1666" xr:uid="{00000000-0005-0000-0000-0000D7000000}"/>
    <cellStyle name="20% - Énfasis2 2 12 3 2" xfId="4925" xr:uid="{7D37BA87-ABEF-4B1E-BF8E-EF4BD97590B4}"/>
    <cellStyle name="20% - Énfasis2 2 12 3 2 2" xfId="11029" xr:uid="{C04AC534-48EC-4FE8-BE16-B0EACEBEAD2E}"/>
    <cellStyle name="20% - Énfasis2 2 12 3 3" xfId="8075" xr:uid="{B78391CF-6034-40B7-A3F4-D607BDA96F3C}"/>
    <cellStyle name="20% - Énfasis2 2 12 4" xfId="2545" xr:uid="{00000000-0005-0000-0000-0000D8000000}"/>
    <cellStyle name="20% - Énfasis2 2 12 4 2" xfId="5802" xr:uid="{B7FDD0BF-461F-4E6C-9B8C-421942960725}"/>
    <cellStyle name="20% - Énfasis2 2 12 4 2 2" xfId="11805" xr:uid="{99395C8A-91BE-467F-9CAE-98E00F6F97EE}"/>
    <cellStyle name="20% - Énfasis2 2 12 4 3" xfId="8851" xr:uid="{6D164FFE-7225-4259-A15D-8FD6195AC8FE}"/>
    <cellStyle name="20% - Énfasis2 2 12 5" xfId="3735" xr:uid="{A7AC6061-CAF7-4FB2-858E-C581D9B30D63}"/>
    <cellStyle name="20% - Énfasis2 2 12 5 2" xfId="9940" xr:uid="{F3B1CD08-2F41-485C-B10F-42D23CB0E1C0}"/>
    <cellStyle name="20% - Énfasis2 2 12 6" xfId="6986" xr:uid="{19220CEA-D393-4A27-BCD0-2F44F4D2D3E0}"/>
    <cellStyle name="20% - Énfasis2 2 13" xfId="469" xr:uid="{00000000-0005-0000-0000-0000D9000000}"/>
    <cellStyle name="20% - Énfasis2 2 13 2" xfId="1266" xr:uid="{00000000-0005-0000-0000-0000DA000000}"/>
    <cellStyle name="20% - Énfasis2 2 13 2 2" xfId="3337" xr:uid="{00000000-0005-0000-0000-0000DB000000}"/>
    <cellStyle name="20% - Énfasis2 2 13 2 2 2" xfId="6594" xr:uid="{910E3504-3FCB-4658-AF6D-D4BC08AA6F55}"/>
    <cellStyle name="20% - Énfasis2 2 13 2 2 2 2" xfId="12596" xr:uid="{3D771103-3B50-49F7-947D-050A8CE53CEA}"/>
    <cellStyle name="20% - Énfasis2 2 13 2 2 3" xfId="9642" xr:uid="{FBAC418A-B9A9-4AE9-813D-586CB13FE85A}"/>
    <cellStyle name="20% - Énfasis2 2 13 2 3" xfId="4527" xr:uid="{17FB1A51-6BD5-4B19-BE39-3445F6D34698}"/>
    <cellStyle name="20% - Énfasis2 2 13 2 3 2" xfId="10731" xr:uid="{6967928E-63C1-4526-88DB-902AF79EA65E}"/>
    <cellStyle name="20% - Énfasis2 2 13 2 4" xfId="7777" xr:uid="{B0D62EAC-659E-4B89-9339-E252D1FF2688}"/>
    <cellStyle name="20% - Énfasis2 2 13 3" xfId="1681" xr:uid="{00000000-0005-0000-0000-0000DC000000}"/>
    <cellStyle name="20% - Énfasis2 2 13 3 2" xfId="4940" xr:uid="{4E28E2D4-72B5-47C1-A1A5-713402956605}"/>
    <cellStyle name="20% - Énfasis2 2 13 3 2 2" xfId="11044" xr:uid="{676B02A0-EBB5-4652-A681-665D62C5DBA9}"/>
    <cellStyle name="20% - Énfasis2 2 13 3 3" xfId="8090" xr:uid="{E25A781B-B2BB-4F3E-8408-BE7C31A06633}"/>
    <cellStyle name="20% - Énfasis2 2 13 4" xfId="2560" xr:uid="{00000000-0005-0000-0000-0000DD000000}"/>
    <cellStyle name="20% - Énfasis2 2 13 4 2" xfId="5817" xr:uid="{C9E92171-21DD-4694-99D5-762B181DBAFD}"/>
    <cellStyle name="20% - Énfasis2 2 13 4 2 2" xfId="11820" xr:uid="{6758228B-C7F3-4AED-83FD-3BDCD41B9A33}"/>
    <cellStyle name="20% - Énfasis2 2 13 4 3" xfId="8866" xr:uid="{FC45857F-4DA8-439B-A003-03672C10BE2B}"/>
    <cellStyle name="20% - Énfasis2 2 13 5" xfId="3750" xr:uid="{3FDB1F56-5275-4764-ADDC-E6637931762E}"/>
    <cellStyle name="20% - Énfasis2 2 13 5 2" xfId="9955" xr:uid="{0623AE6D-DC3F-429D-8374-3BF7F7CCAB5D}"/>
    <cellStyle name="20% - Énfasis2 2 13 6" xfId="7001" xr:uid="{09B4E5B4-579C-4F67-82D9-0E2970DB5648}"/>
    <cellStyle name="20% - Énfasis2 2 14" xfId="488" xr:uid="{00000000-0005-0000-0000-0000DE000000}"/>
    <cellStyle name="20% - Énfasis2 2 14 2" xfId="1696" xr:uid="{00000000-0005-0000-0000-0000DF000000}"/>
    <cellStyle name="20% - Énfasis2 2 14 2 2" xfId="4955" xr:uid="{6FCD8DED-7C22-4667-BD9F-8C699C0078DA}"/>
    <cellStyle name="20% - Énfasis2 2 14 2 2 2" xfId="11059" xr:uid="{E0657188-DF0C-4640-ABBA-B5A9C0F25516}"/>
    <cellStyle name="20% - Énfasis2 2 14 2 3" xfId="8105" xr:uid="{AAF57102-EC6A-40B5-A4C5-AA8054B8501F}"/>
    <cellStyle name="20% - Énfasis2 2 14 3" xfId="2575" xr:uid="{00000000-0005-0000-0000-0000E0000000}"/>
    <cellStyle name="20% - Énfasis2 2 14 3 2" xfId="5832" xr:uid="{36FE949B-3F9B-47BC-80B4-FABDEECBAF72}"/>
    <cellStyle name="20% - Énfasis2 2 14 3 2 2" xfId="11835" xr:uid="{19BFDFD4-8072-4ABD-BA12-3D7D9ED94930}"/>
    <cellStyle name="20% - Énfasis2 2 14 3 3" xfId="8881" xr:uid="{5D36075A-B4BD-47B0-AF1D-19CD69F9D4F8}"/>
    <cellStyle name="20% - Énfasis2 2 14 4" xfId="3765" xr:uid="{517D366D-164B-4544-940F-CA4C1B499F0C}"/>
    <cellStyle name="20% - Énfasis2 2 14 4 2" xfId="9970" xr:uid="{C49A7263-FAC6-41C5-9AC6-B31803143D45}"/>
    <cellStyle name="20% - Énfasis2 2 14 5" xfId="7016" xr:uid="{6F569B24-4A0E-44F1-A8FA-3EBE63EAE235}"/>
    <cellStyle name="20% - Énfasis2 2 15" xfId="645" xr:uid="{00000000-0005-0000-0000-0000E1000000}"/>
    <cellStyle name="20% - Énfasis2 2 15 2" xfId="1848" xr:uid="{00000000-0005-0000-0000-0000E2000000}"/>
    <cellStyle name="20% - Énfasis2 2 15 2 2" xfId="5107" xr:uid="{F9E5708D-2EC9-4AEA-9220-A0DCC33F966D}"/>
    <cellStyle name="20% - Énfasis2 2 15 2 2 2" xfId="11210" xr:uid="{500466CC-FE10-4AB0-B1A4-72F6AD6D6BFC}"/>
    <cellStyle name="20% - Énfasis2 2 15 2 3" xfId="8256" xr:uid="{7E627D90-CD21-4F25-9272-CB1F9DB0C7AA}"/>
    <cellStyle name="20% - Énfasis2 2 15 3" xfId="2727" xr:uid="{00000000-0005-0000-0000-0000E3000000}"/>
    <cellStyle name="20% - Énfasis2 2 15 3 2" xfId="5984" xr:uid="{6DF43ABE-98F7-40F6-8486-D6E97B29A96E}"/>
    <cellStyle name="20% - Énfasis2 2 15 3 2 2" xfId="11986" xr:uid="{8A9DC7D0-BB31-44C9-9058-EEB9D67ABA69}"/>
    <cellStyle name="20% - Énfasis2 2 15 3 3" xfId="9032" xr:uid="{448575A9-1011-40BB-9640-C71D09434A6E}"/>
    <cellStyle name="20% - Énfasis2 2 15 4" xfId="3917" xr:uid="{1BC84B72-D5E2-4800-BE81-E6DB21E1E4DE}"/>
    <cellStyle name="20% - Énfasis2 2 15 4 2" xfId="10121" xr:uid="{FFA0FED2-CFC7-41C9-9F38-00B66F364684}"/>
    <cellStyle name="20% - Énfasis2 2 15 5" xfId="7167" xr:uid="{BF8E31CD-6C8D-4ABB-A441-B46C0DF2EEFE}"/>
    <cellStyle name="20% - Énfasis2 2 16" xfId="661" xr:uid="{00000000-0005-0000-0000-0000E4000000}"/>
    <cellStyle name="20% - Énfasis2 2 16 2" xfId="1864" xr:uid="{00000000-0005-0000-0000-0000E5000000}"/>
    <cellStyle name="20% - Énfasis2 2 16 2 2" xfId="5122" xr:uid="{AA9C7EF3-BF33-40F8-8112-6F8CF7E14E76}"/>
    <cellStyle name="20% - Énfasis2 2 16 2 2 2" xfId="11225" xr:uid="{8E3F1AE6-B421-4513-A7D5-3E80F5E1C006}"/>
    <cellStyle name="20% - Énfasis2 2 16 2 3" xfId="8271" xr:uid="{2333FCD4-EE5E-49A4-8D63-657A218A9670}"/>
    <cellStyle name="20% - Énfasis2 2 16 3" xfId="2742" xr:uid="{00000000-0005-0000-0000-0000E6000000}"/>
    <cellStyle name="20% - Énfasis2 2 16 3 2" xfId="5999" xr:uid="{4E4EDE31-A811-48E0-8293-4BE3B86BC4BE}"/>
    <cellStyle name="20% - Énfasis2 2 16 3 2 2" xfId="12001" xr:uid="{BBB02B2F-F0E5-4F10-8597-5878E6B428E1}"/>
    <cellStyle name="20% - Énfasis2 2 16 3 3" xfId="9047" xr:uid="{903A330D-AE31-4776-BF4E-CA0C5B02B17D}"/>
    <cellStyle name="20% - Énfasis2 2 16 4" xfId="3932" xr:uid="{BA778092-74C9-44F2-8029-0B5B12DE1BD4}"/>
    <cellStyle name="20% - Énfasis2 2 16 4 2" xfId="10136" xr:uid="{7238F32B-37CB-4F60-9F4E-3F1385222FDC}"/>
    <cellStyle name="20% - Énfasis2 2 16 5" xfId="7182" xr:uid="{E1F20B7A-A86A-40EA-BCB4-4EC3CC17C785}"/>
    <cellStyle name="20% - Énfasis2 2 17" xfId="685" xr:uid="{00000000-0005-0000-0000-0000E7000000}"/>
    <cellStyle name="20% - Énfasis2 2 17 2" xfId="1885" xr:uid="{00000000-0005-0000-0000-0000E8000000}"/>
    <cellStyle name="20% - Énfasis2 2 17 2 2" xfId="5143" xr:uid="{5F0FCEC1-B8F5-4698-8EAE-196FB1EE0E51}"/>
    <cellStyle name="20% - Énfasis2 2 17 2 2 2" xfId="11246" xr:uid="{45D69300-782B-4E60-A98E-631188C3DE79}"/>
    <cellStyle name="20% - Énfasis2 2 17 2 3" xfId="8292" xr:uid="{240BFEA0-6293-4BA6-9A14-29005DF82825}"/>
    <cellStyle name="20% - Énfasis2 2 17 3" xfId="2763" xr:uid="{00000000-0005-0000-0000-0000E9000000}"/>
    <cellStyle name="20% - Énfasis2 2 17 3 2" xfId="6020" xr:uid="{7F1E1A6B-409E-4CF6-BE1F-685A127609EE}"/>
    <cellStyle name="20% - Énfasis2 2 17 3 2 2" xfId="12022" xr:uid="{834C6DC6-0A06-4418-8D7A-FD2134153300}"/>
    <cellStyle name="20% - Énfasis2 2 17 3 3" xfId="9068" xr:uid="{0B4338BF-F5CE-4108-A56E-F5D6E858C446}"/>
    <cellStyle name="20% - Énfasis2 2 17 4" xfId="3953" xr:uid="{30C3F474-200A-4C0C-BE5A-ACE2FCCA1E6B}"/>
    <cellStyle name="20% - Énfasis2 2 17 4 2" xfId="10157" xr:uid="{6D9DB7DE-9BA4-495F-8389-6F39D6F6F6B1}"/>
    <cellStyle name="20% - Énfasis2 2 17 5" xfId="7203" xr:uid="{77F864A6-0D3B-4D5A-88C2-BA8EA16CCEB8}"/>
    <cellStyle name="20% - Énfasis2 2 18" xfId="965" xr:uid="{00000000-0005-0000-0000-0000EA000000}"/>
    <cellStyle name="20% - Énfasis2 2 18 2" xfId="3039" xr:uid="{00000000-0005-0000-0000-0000EB000000}"/>
    <cellStyle name="20% - Énfasis2 2 18 2 2" xfId="6296" xr:uid="{A89DC0F8-04DE-49A8-B074-D8A99FEC382C}"/>
    <cellStyle name="20% - Énfasis2 2 18 2 2 2" xfId="12298" xr:uid="{354E0A85-93AE-49B9-990F-AD9D46970F83}"/>
    <cellStyle name="20% - Énfasis2 2 18 2 3" xfId="9344" xr:uid="{E59DFCD4-B8B1-4AA9-A033-BDB5C1EDC4E9}"/>
    <cellStyle name="20% - Énfasis2 2 18 3" xfId="4229" xr:uid="{F441F9DF-F257-4AA9-B3B7-EEB609D3DC28}"/>
    <cellStyle name="20% - Énfasis2 2 18 3 2" xfId="10433" xr:uid="{A7D5988B-B093-4B2E-9937-41A76DD10D7F}"/>
    <cellStyle name="20% - Énfasis2 2 18 4" xfId="7479" xr:uid="{33F992C7-D2EF-422B-9A79-950D8D6FCFE5}"/>
    <cellStyle name="20% - Énfasis2 2 19" xfId="1284" xr:uid="{00000000-0005-0000-0000-0000EC000000}"/>
    <cellStyle name="20% - Énfasis2 2 19 2" xfId="4544" xr:uid="{5F81FDDE-C07E-41FB-88DD-7F1CB9D5816D}"/>
    <cellStyle name="20% - Énfasis2 2 19 2 2" xfId="10746" xr:uid="{AAD2C020-0972-4CC3-8AB9-88CE3CDE575B}"/>
    <cellStyle name="20% - Énfasis2 2 19 3" xfId="7792" xr:uid="{1505DAA2-96EC-40AD-8C4B-C7C8A8247BB5}"/>
    <cellStyle name="20% - Énfasis2 2 2" xfId="62" xr:uid="{00000000-0005-0000-0000-0000ED000000}"/>
    <cellStyle name="20% - Énfasis2 2 2 2" xfId="256" xr:uid="{00000000-0005-0000-0000-0000EE000000}"/>
    <cellStyle name="20% - Énfasis2 2 2 2 2" xfId="834" xr:uid="{00000000-0005-0000-0000-0000EF000000}"/>
    <cellStyle name="20% - Énfasis2 2 2 2 2 2" xfId="2034" xr:uid="{00000000-0005-0000-0000-0000F0000000}"/>
    <cellStyle name="20% - Énfasis2 2 2 2 2 2 2" xfId="5292" xr:uid="{B8A80856-F5FB-4E55-9BF2-02259F3D6050}"/>
    <cellStyle name="20% - Énfasis2 2 2 2 2 2 2 2" xfId="11395" xr:uid="{688E4BC9-9794-4BD2-8328-4980CEB87259}"/>
    <cellStyle name="20% - Énfasis2 2 2 2 2 2 3" xfId="8441" xr:uid="{849D84AD-3A61-4504-AF55-B0FF5A55475A}"/>
    <cellStyle name="20% - Énfasis2 2 2 2 2 3" xfId="2912" xr:uid="{00000000-0005-0000-0000-0000F1000000}"/>
    <cellStyle name="20% - Énfasis2 2 2 2 2 3 2" xfId="6169" xr:uid="{76EDB521-BBA0-4420-851E-1BA2520FAA6A}"/>
    <cellStyle name="20% - Énfasis2 2 2 2 2 3 2 2" xfId="12171" xr:uid="{CA3AECDA-7604-4737-A8EE-2A579623F401}"/>
    <cellStyle name="20% - Énfasis2 2 2 2 2 3 3" xfId="9217" xr:uid="{90179B5E-5DC0-4B79-BF63-5D7B817EDD82}"/>
    <cellStyle name="20% - Énfasis2 2 2 2 2 4" xfId="4102" xr:uid="{F969BDB3-62A9-4B6D-B85C-05021B2AF164}"/>
    <cellStyle name="20% - Énfasis2 2 2 2 2 4 2" xfId="10306" xr:uid="{31766F1E-F49E-48C9-90F6-24C8DAAF4A8E}"/>
    <cellStyle name="20% - Énfasis2 2 2 2 2 5" xfId="7352" xr:uid="{32E9D5E9-C0D6-454F-93A9-5E326E3EE41D}"/>
    <cellStyle name="20% - Énfasis2 2 2 2 3" xfId="1114" xr:uid="{00000000-0005-0000-0000-0000F2000000}"/>
    <cellStyle name="20% - Énfasis2 2 2 2 3 2" xfId="3188" xr:uid="{00000000-0005-0000-0000-0000F3000000}"/>
    <cellStyle name="20% - Énfasis2 2 2 2 3 2 2" xfId="6445" xr:uid="{ABE69A1A-E006-48F4-89C0-BBF488059E8A}"/>
    <cellStyle name="20% - Énfasis2 2 2 2 3 2 2 2" xfId="12447" xr:uid="{0CE4326E-2AAA-4A35-AC7C-7974D3E74D88}"/>
    <cellStyle name="20% - Énfasis2 2 2 2 3 2 3" xfId="9493" xr:uid="{2A437467-1230-4CA6-91F7-8FB1B766F7A2}"/>
    <cellStyle name="20% - Énfasis2 2 2 2 3 3" xfId="4378" xr:uid="{AA50CB44-E75C-46DF-BCE0-B6184DCF7E51}"/>
    <cellStyle name="20% - Énfasis2 2 2 2 3 3 2" xfId="10582" xr:uid="{95F54935-4792-4742-8EC7-1CDEF6B19C77}"/>
    <cellStyle name="20% - Énfasis2 2 2 2 3 4" xfId="7628" xr:uid="{AC228BFC-0664-4229-B3DF-EBD2C3C1D779}"/>
    <cellStyle name="20% - Énfasis2 2 2 2 4" xfId="1486" xr:uid="{00000000-0005-0000-0000-0000F4000000}"/>
    <cellStyle name="20% - Énfasis2 2 2 2 4 2" xfId="4745" xr:uid="{03CE9A6A-553C-4558-B28D-B3301CB99DCD}"/>
    <cellStyle name="20% - Énfasis2 2 2 2 4 2 2" xfId="10895" xr:uid="{96BBA42B-F864-47F3-8E04-FA9D2BA2F56A}"/>
    <cellStyle name="20% - Énfasis2 2 2 2 4 3" xfId="7941" xr:uid="{45A54AD5-4DFA-4EC4-AF4A-519281E3632E}"/>
    <cellStyle name="20% - Énfasis2 2 2 2 5" xfId="2365" xr:uid="{00000000-0005-0000-0000-0000F5000000}"/>
    <cellStyle name="20% - Énfasis2 2 2 2 5 2" xfId="5622" xr:uid="{BDFC49DB-24F6-4A07-A4DB-518182840345}"/>
    <cellStyle name="20% - Énfasis2 2 2 2 5 2 2" xfId="11671" xr:uid="{8BA6BDD5-6FB2-4F19-AD7B-9B730B241C53}"/>
    <cellStyle name="20% - Énfasis2 2 2 2 5 3" xfId="8717" xr:uid="{435CB593-2FED-4D43-B896-C113C561447B}"/>
    <cellStyle name="20% - Énfasis2 2 2 2 6" xfId="3555" xr:uid="{56594197-B889-4F4E-B859-FEBAF1ACAA06}"/>
    <cellStyle name="20% - Énfasis2 2 2 2 6 2" xfId="9806" xr:uid="{6F79AD20-6214-414F-B6DF-0F9B67F41464}"/>
    <cellStyle name="20% - Énfasis2 2 2 2 7" xfId="6852" xr:uid="{0B229382-55F9-4B14-AA1C-950F11A389C8}"/>
    <cellStyle name="20% - Énfasis2 2 2 3" xfId="504" xr:uid="{00000000-0005-0000-0000-0000F6000000}"/>
    <cellStyle name="20% - Énfasis2 2 2 3 2" xfId="1710" xr:uid="{00000000-0005-0000-0000-0000F7000000}"/>
    <cellStyle name="20% - Énfasis2 2 2 3 2 2" xfId="4969" xr:uid="{BA070C88-2F65-428E-89B8-B39DF7A17D56}"/>
    <cellStyle name="20% - Énfasis2 2 2 3 2 2 2" xfId="11073" xr:uid="{162F1AF3-DF52-44DC-8697-4E85D3FABB41}"/>
    <cellStyle name="20% - Énfasis2 2 2 3 2 3" xfId="8119" xr:uid="{BB005A82-9DFC-46A2-96E8-F870FF4BB805}"/>
    <cellStyle name="20% - Énfasis2 2 2 3 3" xfId="2589" xr:uid="{00000000-0005-0000-0000-0000F8000000}"/>
    <cellStyle name="20% - Énfasis2 2 2 3 3 2" xfId="5846" xr:uid="{6364BE43-5AE2-4DEC-BE44-DC59CD4DA688}"/>
    <cellStyle name="20% - Énfasis2 2 2 3 3 2 2" xfId="11849" xr:uid="{7CC1517A-F089-4215-BEC5-5B0D370C79E7}"/>
    <cellStyle name="20% - Énfasis2 2 2 3 3 3" xfId="8895" xr:uid="{395109B6-ADAB-4E46-B08D-4FEC0BA1A1E9}"/>
    <cellStyle name="20% - Énfasis2 2 2 3 4" xfId="3779" xr:uid="{BB60EEA5-3CF2-4512-9785-3DDE15BC5FD3}"/>
    <cellStyle name="20% - Énfasis2 2 2 3 4 2" xfId="9984" xr:uid="{4D35E851-363A-4102-A550-4F33735C92FE}"/>
    <cellStyle name="20% - Énfasis2 2 2 3 5" xfId="7030" xr:uid="{E644F441-BFFC-441B-8565-9D43733D7BD4}"/>
    <cellStyle name="20% - Énfasis2 2 2 4" xfId="699" xr:uid="{00000000-0005-0000-0000-0000F9000000}"/>
    <cellStyle name="20% - Énfasis2 2 2 4 2" xfId="1899" xr:uid="{00000000-0005-0000-0000-0000FA000000}"/>
    <cellStyle name="20% - Énfasis2 2 2 4 2 2" xfId="5157" xr:uid="{065534C3-F78B-4380-951B-68A27D022770}"/>
    <cellStyle name="20% - Énfasis2 2 2 4 2 2 2" xfId="11260" xr:uid="{84A58CF4-D402-49D8-9EB9-1C56D6AB588C}"/>
    <cellStyle name="20% - Énfasis2 2 2 4 2 3" xfId="8306" xr:uid="{97C1A484-7A03-4474-9C8C-B2FD9AD4AB85}"/>
    <cellStyle name="20% - Énfasis2 2 2 4 3" xfId="2777" xr:uid="{00000000-0005-0000-0000-0000FB000000}"/>
    <cellStyle name="20% - Énfasis2 2 2 4 3 2" xfId="6034" xr:uid="{4FA06040-0EB4-4ED3-A06C-D4836129C6EB}"/>
    <cellStyle name="20% - Énfasis2 2 2 4 3 2 2" xfId="12036" xr:uid="{C418D710-00CD-4AC1-A2B5-010DFEBC4A0C}"/>
    <cellStyle name="20% - Énfasis2 2 2 4 3 3" xfId="9082" xr:uid="{5B05E3E2-4572-4C68-945A-D55E21D95B8A}"/>
    <cellStyle name="20% - Énfasis2 2 2 4 4" xfId="3967" xr:uid="{E4E1616C-763B-4415-9745-0E480A3C4EDC}"/>
    <cellStyle name="20% - Énfasis2 2 2 4 4 2" xfId="10171" xr:uid="{30738925-7D76-4B4C-84BD-004F5BE0115F}"/>
    <cellStyle name="20% - Énfasis2 2 2 4 5" xfId="7217" xr:uid="{8A68C6F0-03FF-4C77-BFDD-3FB23EE3322A}"/>
    <cellStyle name="20% - Énfasis2 2 2 5" xfId="979" xr:uid="{00000000-0005-0000-0000-0000FC000000}"/>
    <cellStyle name="20% - Énfasis2 2 2 5 2" xfId="3053" xr:uid="{00000000-0005-0000-0000-0000FD000000}"/>
    <cellStyle name="20% - Énfasis2 2 2 5 2 2" xfId="6310" xr:uid="{AB2ED5FC-9E13-44CA-8F43-8057FE262CA0}"/>
    <cellStyle name="20% - Énfasis2 2 2 5 2 2 2" xfId="12312" xr:uid="{CD8AE93B-86DD-4E03-AF57-51A04E9B2BE1}"/>
    <cellStyle name="20% - Énfasis2 2 2 5 2 3" xfId="9358" xr:uid="{7FA5E545-AD3C-49F9-9FC9-FDB0F1A72630}"/>
    <cellStyle name="20% - Énfasis2 2 2 5 3" xfId="4243" xr:uid="{FCDDF4DF-2D75-4E37-B276-CF0E48CCA35E}"/>
    <cellStyle name="20% - Énfasis2 2 2 5 3 2" xfId="10447" xr:uid="{54BD224F-BD03-4A2F-B3AC-07B2C509DE80}"/>
    <cellStyle name="20% - Énfasis2 2 2 5 4" xfId="7493" xr:uid="{A5EE2160-A17A-4B27-87D9-4D2F4AD122A1}"/>
    <cellStyle name="20% - Énfasis2 2 2 6" xfId="1301" xr:uid="{00000000-0005-0000-0000-0000FE000000}"/>
    <cellStyle name="20% - Énfasis2 2 2 6 2" xfId="4560" xr:uid="{E494FB55-D816-46D6-B5E5-C74B70566251}"/>
    <cellStyle name="20% - Énfasis2 2 2 6 2 2" xfId="10760" xr:uid="{AB729C75-B4C0-4B8D-AE22-EE75DFBE8D4A}"/>
    <cellStyle name="20% - Énfasis2 2 2 6 3" xfId="7806" xr:uid="{D00B1C67-0CAF-40D3-B21F-3D970C58C9D6}"/>
    <cellStyle name="20% - Énfasis2 2 2 7" xfId="2180" xr:uid="{00000000-0005-0000-0000-0000FF000000}"/>
    <cellStyle name="20% - Énfasis2 2 2 7 2" xfId="5437" xr:uid="{EB00A49A-74F8-4B38-8100-8343C46EA217}"/>
    <cellStyle name="20% - Énfasis2 2 2 7 2 2" xfId="11536" xr:uid="{CD8F5824-68E7-4A45-B9E8-F4AC2A85F9AF}"/>
    <cellStyle name="20% - Énfasis2 2 2 7 3" xfId="8582" xr:uid="{A8585193-1072-4DCE-B8BF-8357E84D333A}"/>
    <cellStyle name="20% - Énfasis2 2 2 8" xfId="3370" xr:uid="{2A5D4489-EE3A-4059-81B3-7666F5FF749E}"/>
    <cellStyle name="20% - Énfasis2 2 2 8 2" xfId="9671" xr:uid="{24A17124-0629-48DE-A4ED-C0274CD04DD9}"/>
    <cellStyle name="20% - Énfasis2 2 2 9" xfId="6739" xr:uid="{2EF72A67-AD5B-4E20-8340-BC1031DFA6AC}"/>
    <cellStyle name="20% - Énfasis2 2 20" xfId="2164" xr:uid="{00000000-0005-0000-0000-000000010000}"/>
    <cellStyle name="20% - Énfasis2 2 20 2" xfId="5421" xr:uid="{CB8E7043-ADE5-4C8C-BDB8-2B497750A6B5}"/>
    <cellStyle name="20% - Énfasis2 2 20 2 2" xfId="11522" xr:uid="{8FAD34A8-CEDF-4B5B-B33D-E441A50F6E33}"/>
    <cellStyle name="20% - Énfasis2 2 20 3" xfId="8568" xr:uid="{6BC065F3-AB9E-4387-9616-35819B644E84}"/>
    <cellStyle name="20% - Énfasis2 2 21" xfId="3354" xr:uid="{59349BA1-FB2B-4DDC-AD6F-5434F93EEF9F}"/>
    <cellStyle name="20% - Énfasis2 2 21 2" xfId="9657" xr:uid="{5E039F0E-8962-414A-ABB8-232AFF7436A3}"/>
    <cellStyle name="20% - Énfasis2 2 22" xfId="6609" xr:uid="{430EAF6F-B13D-4DC2-9B76-F99C1C4319CA}"/>
    <cellStyle name="20% - Énfasis2 2 22 2" xfId="12611" xr:uid="{11B3CBDE-DD26-4EE8-A5B2-B835A5A32A56}"/>
    <cellStyle name="20% - Énfasis2 2 23" xfId="6628" xr:uid="{883AD28C-6E0A-47C6-8A22-1E9E2F888455}"/>
    <cellStyle name="20% - Énfasis2 2 24" xfId="6646" xr:uid="{694EFBE1-83A4-4FC8-A03F-AB48B8D0712B}"/>
    <cellStyle name="20% - Énfasis2 2 25" xfId="6666" xr:uid="{C4306ADD-5184-46F1-B19B-F25BB415BFCB}"/>
    <cellStyle name="20% - Énfasis2 2 3" xfId="82" xr:uid="{00000000-0005-0000-0000-000001010000}"/>
    <cellStyle name="20% - Énfasis2 2 3 2" xfId="274" xr:uid="{00000000-0005-0000-0000-000002010000}"/>
    <cellStyle name="20% - Énfasis2 2 3 2 2" xfId="848" xr:uid="{00000000-0005-0000-0000-000003010000}"/>
    <cellStyle name="20% - Énfasis2 2 3 2 2 2" xfId="2048" xr:uid="{00000000-0005-0000-0000-000004010000}"/>
    <cellStyle name="20% - Énfasis2 2 3 2 2 2 2" xfId="5306" xr:uid="{0DB1F010-109D-4D33-BDCF-88528CE6A1AB}"/>
    <cellStyle name="20% - Énfasis2 2 3 2 2 2 2 2" xfId="11409" xr:uid="{25082CFE-BECC-42EC-8A1A-592BE7542248}"/>
    <cellStyle name="20% - Énfasis2 2 3 2 2 2 3" xfId="8455" xr:uid="{82E4A2F6-8810-4CFB-A4A4-BA29A7AC8EF7}"/>
    <cellStyle name="20% - Énfasis2 2 3 2 2 3" xfId="2926" xr:uid="{00000000-0005-0000-0000-000005010000}"/>
    <cellStyle name="20% - Énfasis2 2 3 2 2 3 2" xfId="6183" xr:uid="{68CA86C2-0F1E-428D-8F49-B21F5CC450ED}"/>
    <cellStyle name="20% - Énfasis2 2 3 2 2 3 2 2" xfId="12185" xr:uid="{4EA55248-5C98-45F4-A9E4-C18E973B9B6C}"/>
    <cellStyle name="20% - Énfasis2 2 3 2 2 3 3" xfId="9231" xr:uid="{6813F83F-809C-437B-BAA8-FFB8E579CF50}"/>
    <cellStyle name="20% - Énfasis2 2 3 2 2 4" xfId="4116" xr:uid="{54CB132A-C541-41CE-9D4A-FBE252D397B2}"/>
    <cellStyle name="20% - Énfasis2 2 3 2 2 4 2" xfId="10320" xr:uid="{CC413AEF-0B3F-47A9-A3BC-9807A6CA2965}"/>
    <cellStyle name="20% - Énfasis2 2 3 2 2 5" xfId="7366" xr:uid="{A79BC5AE-1093-4D48-842E-9C9D7D0C042F}"/>
    <cellStyle name="20% - Énfasis2 2 3 2 3" xfId="1128" xr:uid="{00000000-0005-0000-0000-000006010000}"/>
    <cellStyle name="20% - Énfasis2 2 3 2 3 2" xfId="3202" xr:uid="{00000000-0005-0000-0000-000007010000}"/>
    <cellStyle name="20% - Énfasis2 2 3 2 3 2 2" xfId="6459" xr:uid="{16422C9F-C50B-41F6-AC71-E9839A6647F0}"/>
    <cellStyle name="20% - Énfasis2 2 3 2 3 2 2 2" xfId="12461" xr:uid="{DCAE760A-47D7-4316-83F7-C36C9C30B1C8}"/>
    <cellStyle name="20% - Énfasis2 2 3 2 3 2 3" xfId="9507" xr:uid="{CD8E37A9-187C-454D-9536-1F09283B6154}"/>
    <cellStyle name="20% - Énfasis2 2 3 2 3 3" xfId="4392" xr:uid="{E0720A54-8ACD-4A1C-9E07-EDA298FF78C5}"/>
    <cellStyle name="20% - Énfasis2 2 3 2 3 3 2" xfId="10596" xr:uid="{128897EF-A7E2-4CD3-AD2F-0089ADADDD1A}"/>
    <cellStyle name="20% - Énfasis2 2 3 2 3 4" xfId="7642" xr:uid="{9F8CEA06-9B26-4DB7-85C3-E95046A7A72A}"/>
    <cellStyle name="20% - Énfasis2 2 3 2 4" xfId="1503" xr:uid="{00000000-0005-0000-0000-000008010000}"/>
    <cellStyle name="20% - Énfasis2 2 3 2 4 2" xfId="4762" xr:uid="{D9DF67AE-E321-4473-BC67-091BF3C61169}"/>
    <cellStyle name="20% - Énfasis2 2 3 2 4 2 2" xfId="10909" xr:uid="{882141E1-B8C1-428A-9501-EB0DE860787A}"/>
    <cellStyle name="20% - Énfasis2 2 3 2 4 3" xfId="7955" xr:uid="{64D91B5F-BE0B-43E0-B260-C21BC101E24E}"/>
    <cellStyle name="20% - Énfasis2 2 3 2 5" xfId="2382" xr:uid="{00000000-0005-0000-0000-000009010000}"/>
    <cellStyle name="20% - Énfasis2 2 3 2 5 2" xfId="5639" xr:uid="{CEDADC52-7B26-46DD-A9F9-98F16A2C6743}"/>
    <cellStyle name="20% - Énfasis2 2 3 2 5 2 2" xfId="11685" xr:uid="{7FA8B66C-E09B-4167-B2EA-283BBC414F6C}"/>
    <cellStyle name="20% - Énfasis2 2 3 2 5 3" xfId="8731" xr:uid="{661E787F-972E-444A-95BD-FB22CC407230}"/>
    <cellStyle name="20% - Énfasis2 2 3 2 6" xfId="3572" xr:uid="{65D8E1BC-3020-4993-8413-EA06B45FC179}"/>
    <cellStyle name="20% - Énfasis2 2 3 2 6 2" xfId="9820" xr:uid="{472DAF44-CC67-470B-B9FC-9A5F7A263DC3}"/>
    <cellStyle name="20% - Énfasis2 2 3 2 7" xfId="6866" xr:uid="{2E7DA018-9885-445F-A363-548D1587EB22}"/>
    <cellStyle name="20% - Énfasis2 2 3 3" xfId="519" xr:uid="{00000000-0005-0000-0000-00000A010000}"/>
    <cellStyle name="20% - Énfasis2 2 3 3 2" xfId="1725" xr:uid="{00000000-0005-0000-0000-00000B010000}"/>
    <cellStyle name="20% - Énfasis2 2 3 3 2 2" xfId="4984" xr:uid="{F7C1BCB8-627C-470C-AABF-B91FA0AD9349}"/>
    <cellStyle name="20% - Énfasis2 2 3 3 2 2 2" xfId="11088" xr:uid="{AE69FF95-400D-472B-A676-1642D947D2D8}"/>
    <cellStyle name="20% - Énfasis2 2 3 3 2 3" xfId="8134" xr:uid="{3F45B0F4-42A7-4979-9375-75509808CB6A}"/>
    <cellStyle name="20% - Énfasis2 2 3 3 3" xfId="2604" xr:uid="{00000000-0005-0000-0000-00000C010000}"/>
    <cellStyle name="20% - Énfasis2 2 3 3 3 2" xfId="5861" xr:uid="{643821D6-FBEA-424E-8E92-8F3320BE5D34}"/>
    <cellStyle name="20% - Énfasis2 2 3 3 3 2 2" xfId="11864" xr:uid="{4EF6D1AA-233D-4208-B6F9-A5E02B4989B7}"/>
    <cellStyle name="20% - Énfasis2 2 3 3 3 3" xfId="8910" xr:uid="{424B37F9-1E4B-4A64-91A4-E8B555C183F9}"/>
    <cellStyle name="20% - Énfasis2 2 3 3 4" xfId="3794" xr:uid="{38AFB764-5C93-46D1-ABF9-0266E11149CA}"/>
    <cellStyle name="20% - Énfasis2 2 3 3 4 2" xfId="9999" xr:uid="{18443F7E-E9EA-42C2-962B-07A29BCBF875}"/>
    <cellStyle name="20% - Énfasis2 2 3 3 5" xfId="7045" xr:uid="{2CDEB6F0-DF65-4BCE-9DA3-30623CCF2C7A}"/>
    <cellStyle name="20% - Énfasis2 2 3 4" xfId="714" xr:uid="{00000000-0005-0000-0000-00000D010000}"/>
    <cellStyle name="20% - Énfasis2 2 3 4 2" xfId="1914" xr:uid="{00000000-0005-0000-0000-00000E010000}"/>
    <cellStyle name="20% - Énfasis2 2 3 4 2 2" xfId="5172" xr:uid="{746F3443-2566-4911-814A-0B462D120A1A}"/>
    <cellStyle name="20% - Énfasis2 2 3 4 2 2 2" xfId="11275" xr:uid="{830576D6-10D9-4F57-8085-A5509FE2B576}"/>
    <cellStyle name="20% - Énfasis2 2 3 4 2 3" xfId="8321" xr:uid="{B980FE18-1EED-42F2-AD7D-CD64B39E39D9}"/>
    <cellStyle name="20% - Énfasis2 2 3 4 3" xfId="2792" xr:uid="{00000000-0005-0000-0000-00000F010000}"/>
    <cellStyle name="20% - Énfasis2 2 3 4 3 2" xfId="6049" xr:uid="{4F4547EE-8722-4E68-9F43-1894F5226A19}"/>
    <cellStyle name="20% - Énfasis2 2 3 4 3 2 2" xfId="12051" xr:uid="{9356BD9B-202F-429C-BA9E-BB4CFC840C38}"/>
    <cellStyle name="20% - Énfasis2 2 3 4 3 3" xfId="9097" xr:uid="{8E59E0FF-E03C-4A0E-B882-FAAEEAFDED20}"/>
    <cellStyle name="20% - Énfasis2 2 3 4 4" xfId="3982" xr:uid="{1A8F8B07-B4DB-4547-B125-ED7231513CF8}"/>
    <cellStyle name="20% - Énfasis2 2 3 4 4 2" xfId="10186" xr:uid="{FD02ACEA-7C64-4EDE-896B-75F6957ECE47}"/>
    <cellStyle name="20% - Énfasis2 2 3 4 5" xfId="7232" xr:uid="{B386C1E2-CE6A-489F-8FCD-0F36B866E93D}"/>
    <cellStyle name="20% - Énfasis2 2 3 5" xfId="994" xr:uid="{00000000-0005-0000-0000-000010010000}"/>
    <cellStyle name="20% - Énfasis2 2 3 5 2" xfId="3068" xr:uid="{00000000-0005-0000-0000-000011010000}"/>
    <cellStyle name="20% - Énfasis2 2 3 5 2 2" xfId="6325" xr:uid="{5BD3B27E-1F96-433F-A478-ED7A2507888A}"/>
    <cellStyle name="20% - Énfasis2 2 3 5 2 2 2" xfId="12327" xr:uid="{35D1CC30-DBA3-4887-88E9-0262DAC87EEE}"/>
    <cellStyle name="20% - Énfasis2 2 3 5 2 3" xfId="9373" xr:uid="{605DCE16-9270-484A-BFEA-8B6153D43254}"/>
    <cellStyle name="20% - Énfasis2 2 3 5 3" xfId="4258" xr:uid="{96749C22-8C4E-49C0-AB28-5DC476811C63}"/>
    <cellStyle name="20% - Énfasis2 2 3 5 3 2" xfId="10462" xr:uid="{76EA19EF-1FA2-44C6-91EA-777C1AFD42AB}"/>
    <cellStyle name="20% - Énfasis2 2 3 5 4" xfId="7508" xr:uid="{34568283-2D07-47A7-8FDB-04E2DF12F263}"/>
    <cellStyle name="20% - Énfasis2 2 3 6" xfId="1319" xr:uid="{00000000-0005-0000-0000-000012010000}"/>
    <cellStyle name="20% - Énfasis2 2 3 6 2" xfId="4578" xr:uid="{A62D80EB-5824-4029-9120-09F4FF54DD80}"/>
    <cellStyle name="20% - Énfasis2 2 3 6 2 2" xfId="10775" xr:uid="{5F78798C-72C7-4879-97C0-3E4C8E2B09F7}"/>
    <cellStyle name="20% - Énfasis2 2 3 6 3" xfId="7821" xr:uid="{8BA767D0-4B1D-474D-BC76-032399DBF758}"/>
    <cellStyle name="20% - Énfasis2 2 3 7" xfId="2198" xr:uid="{00000000-0005-0000-0000-000013010000}"/>
    <cellStyle name="20% - Énfasis2 2 3 7 2" xfId="5455" xr:uid="{73B493ED-1CDD-42AC-A6D7-AF656E63D1F2}"/>
    <cellStyle name="20% - Énfasis2 2 3 7 2 2" xfId="11551" xr:uid="{22FBFA59-9849-4630-94CB-CE62050C3944}"/>
    <cellStyle name="20% - Énfasis2 2 3 7 3" xfId="8597" xr:uid="{BB1E278B-E426-4047-B3C1-B53A43E9E67F}"/>
    <cellStyle name="20% - Énfasis2 2 3 8" xfId="3388" xr:uid="{290F3452-D7DF-4EA6-BC9E-EF7338F9C00D}"/>
    <cellStyle name="20% - Énfasis2 2 3 8 2" xfId="9686" xr:uid="{16836FD8-6CB7-4DAA-814A-04973C19376B}"/>
    <cellStyle name="20% - Énfasis2 2 3 9" xfId="6743" xr:uid="{54295853-A0F2-4500-A885-39096F920F20}"/>
    <cellStyle name="20% - Énfasis2 2 4" xfId="101" xr:uid="{00000000-0005-0000-0000-000014010000}"/>
    <cellStyle name="20% - Énfasis2 2 4 2" xfId="293" xr:uid="{00000000-0005-0000-0000-000015010000}"/>
    <cellStyle name="20% - Énfasis2 2 4 2 2" xfId="863" xr:uid="{00000000-0005-0000-0000-000016010000}"/>
    <cellStyle name="20% - Énfasis2 2 4 2 2 2" xfId="2063" xr:uid="{00000000-0005-0000-0000-000017010000}"/>
    <cellStyle name="20% - Énfasis2 2 4 2 2 2 2" xfId="5321" xr:uid="{41E85899-C775-40B1-8BDB-8331509A56EB}"/>
    <cellStyle name="20% - Énfasis2 2 4 2 2 2 2 2" xfId="11424" xr:uid="{6004DAF5-59F2-4D9C-8CC6-3EF3E2D9C8F4}"/>
    <cellStyle name="20% - Énfasis2 2 4 2 2 2 3" xfId="8470" xr:uid="{6B7EE751-1108-4E3E-9AF7-73DEBBF32159}"/>
    <cellStyle name="20% - Énfasis2 2 4 2 2 3" xfId="2941" xr:uid="{00000000-0005-0000-0000-000018010000}"/>
    <cellStyle name="20% - Énfasis2 2 4 2 2 3 2" xfId="6198" xr:uid="{9C426633-33D8-439A-9401-2ECF6BC7677B}"/>
    <cellStyle name="20% - Énfasis2 2 4 2 2 3 2 2" xfId="12200" xr:uid="{10E1CD37-F17A-4E1B-A42E-B7EEBAA16776}"/>
    <cellStyle name="20% - Énfasis2 2 4 2 2 3 3" xfId="9246" xr:uid="{722DA5DB-F433-4B49-AA79-557E40985621}"/>
    <cellStyle name="20% - Énfasis2 2 4 2 2 4" xfId="4131" xr:uid="{CCC9B505-211A-484C-8956-9E06312D7E5F}"/>
    <cellStyle name="20% - Énfasis2 2 4 2 2 4 2" xfId="10335" xr:uid="{BA1250FD-7649-4AA3-BE0C-3A8CA43112A6}"/>
    <cellStyle name="20% - Énfasis2 2 4 2 2 5" xfId="7381" xr:uid="{92DEEA18-E261-4895-BCFD-29468ED49D16}"/>
    <cellStyle name="20% - Énfasis2 2 4 2 3" xfId="1143" xr:uid="{00000000-0005-0000-0000-000019010000}"/>
    <cellStyle name="20% - Énfasis2 2 4 2 3 2" xfId="3217" xr:uid="{00000000-0005-0000-0000-00001A010000}"/>
    <cellStyle name="20% - Énfasis2 2 4 2 3 2 2" xfId="6474" xr:uid="{488086AF-66CB-4FAB-909B-8B7B3F225028}"/>
    <cellStyle name="20% - Énfasis2 2 4 2 3 2 2 2" xfId="12476" xr:uid="{E9FDE002-9AA8-48E9-B9E8-B29E903527EE}"/>
    <cellStyle name="20% - Énfasis2 2 4 2 3 2 3" xfId="9522" xr:uid="{4885B5C8-A62C-41E0-877E-7E25F1ECED77}"/>
    <cellStyle name="20% - Énfasis2 2 4 2 3 3" xfId="4407" xr:uid="{F7165216-C1FB-4757-9FCC-7ACE2ECFB022}"/>
    <cellStyle name="20% - Énfasis2 2 4 2 3 3 2" xfId="10611" xr:uid="{AB238D9F-5012-4E54-8144-AD9A7390F2A4}"/>
    <cellStyle name="20% - Énfasis2 2 4 2 3 4" xfId="7657" xr:uid="{DBA067E5-43F8-46F7-AB62-E9B4D6D9DA0F}"/>
    <cellStyle name="20% - Énfasis2 2 4 2 4" xfId="1521" xr:uid="{00000000-0005-0000-0000-00001B010000}"/>
    <cellStyle name="20% - Énfasis2 2 4 2 4 2" xfId="4780" xr:uid="{F99729A6-35AE-42E3-B52E-6FC267E24226}"/>
    <cellStyle name="20% - Énfasis2 2 4 2 4 2 2" xfId="10924" xr:uid="{00E78A87-C291-4032-9E8F-A893F37099FA}"/>
    <cellStyle name="20% - Énfasis2 2 4 2 4 3" xfId="7970" xr:uid="{3AC4C455-EACB-47C4-BF2B-4DC92FA21F99}"/>
    <cellStyle name="20% - Énfasis2 2 4 2 5" xfId="2400" xr:uid="{00000000-0005-0000-0000-00001C010000}"/>
    <cellStyle name="20% - Énfasis2 2 4 2 5 2" xfId="5657" xr:uid="{DE000504-B66C-4942-8823-FF5F99AE7D3D}"/>
    <cellStyle name="20% - Énfasis2 2 4 2 5 2 2" xfId="11700" xr:uid="{EF770146-EBB0-4D89-8558-67394C70BFB2}"/>
    <cellStyle name="20% - Énfasis2 2 4 2 5 3" xfId="8746" xr:uid="{E3DD2B72-999D-4A5F-9FE7-67517C7350FC}"/>
    <cellStyle name="20% - Énfasis2 2 4 2 6" xfId="3590" xr:uid="{08A14816-484B-4C74-95E5-156C5E6C0BBC}"/>
    <cellStyle name="20% - Énfasis2 2 4 2 6 2" xfId="9835" xr:uid="{AC6250D6-947C-4E89-B183-EB04D5CA9A50}"/>
    <cellStyle name="20% - Énfasis2 2 4 2 7" xfId="6881" xr:uid="{972E3A57-FF01-4C2C-AB9B-5C4E79FAA68F}"/>
    <cellStyle name="20% - Énfasis2 2 4 3" xfId="534" xr:uid="{00000000-0005-0000-0000-00001D010000}"/>
    <cellStyle name="20% - Énfasis2 2 4 3 2" xfId="1740" xr:uid="{00000000-0005-0000-0000-00001E010000}"/>
    <cellStyle name="20% - Énfasis2 2 4 3 2 2" xfId="4999" xr:uid="{EEF74613-8CA9-44D2-85D2-102AEA243741}"/>
    <cellStyle name="20% - Énfasis2 2 4 3 2 2 2" xfId="11103" xr:uid="{5C06F8B7-B040-47FD-B9A1-0BE4D44245DF}"/>
    <cellStyle name="20% - Énfasis2 2 4 3 2 3" xfId="8149" xr:uid="{35D2527A-A904-4DA6-8786-6FC00FDD32BF}"/>
    <cellStyle name="20% - Énfasis2 2 4 3 3" xfId="2619" xr:uid="{00000000-0005-0000-0000-00001F010000}"/>
    <cellStyle name="20% - Énfasis2 2 4 3 3 2" xfId="5876" xr:uid="{FD20ACF1-A48F-475D-B0D2-805BB0FB6F70}"/>
    <cellStyle name="20% - Énfasis2 2 4 3 3 2 2" xfId="11879" xr:uid="{187C5E0D-F57B-4CC0-ACC1-4AAA3086AEB4}"/>
    <cellStyle name="20% - Énfasis2 2 4 3 3 3" xfId="8925" xr:uid="{7FF41626-A43A-4E80-87E2-2F02F67DDE9F}"/>
    <cellStyle name="20% - Énfasis2 2 4 3 4" xfId="3809" xr:uid="{9E5A08DB-3525-4D30-84F4-8D4488AE157E}"/>
    <cellStyle name="20% - Énfasis2 2 4 3 4 2" xfId="10014" xr:uid="{CA8075D0-4699-49D5-AB38-83613DDDB54D}"/>
    <cellStyle name="20% - Énfasis2 2 4 3 5" xfId="7060" xr:uid="{03F85A23-958E-4709-B103-86C6019923C0}"/>
    <cellStyle name="20% - Énfasis2 2 4 4" xfId="729" xr:uid="{00000000-0005-0000-0000-000020010000}"/>
    <cellStyle name="20% - Énfasis2 2 4 4 2" xfId="1929" xr:uid="{00000000-0005-0000-0000-000021010000}"/>
    <cellStyle name="20% - Énfasis2 2 4 4 2 2" xfId="5187" xr:uid="{0A7BC116-EF3C-40B1-9A44-C48285366B0B}"/>
    <cellStyle name="20% - Énfasis2 2 4 4 2 2 2" xfId="11290" xr:uid="{5568231F-C953-4065-B356-8A5C6FC62914}"/>
    <cellStyle name="20% - Énfasis2 2 4 4 2 3" xfId="8336" xr:uid="{1B0A6656-22BB-4B7A-A015-BA3994E0D876}"/>
    <cellStyle name="20% - Énfasis2 2 4 4 3" xfId="2807" xr:uid="{00000000-0005-0000-0000-000022010000}"/>
    <cellStyle name="20% - Énfasis2 2 4 4 3 2" xfId="6064" xr:uid="{6BD2A908-F9FE-4FF6-871C-9380CDD6C2AE}"/>
    <cellStyle name="20% - Énfasis2 2 4 4 3 2 2" xfId="12066" xr:uid="{7A0BB555-FB8D-436C-965C-517912461770}"/>
    <cellStyle name="20% - Énfasis2 2 4 4 3 3" xfId="9112" xr:uid="{E000A380-6838-40AA-A0E1-5096F45A07B1}"/>
    <cellStyle name="20% - Énfasis2 2 4 4 4" xfId="3997" xr:uid="{260E845B-FFF1-4DB4-9A1F-04FC6BC9206D}"/>
    <cellStyle name="20% - Énfasis2 2 4 4 4 2" xfId="10201" xr:uid="{BCEAA767-972A-4E59-86CF-DEE59D70E377}"/>
    <cellStyle name="20% - Énfasis2 2 4 4 5" xfId="7247" xr:uid="{E3B28027-D7F6-43D8-922B-C38F832CAE1B}"/>
    <cellStyle name="20% - Énfasis2 2 4 5" xfId="1009" xr:uid="{00000000-0005-0000-0000-000023010000}"/>
    <cellStyle name="20% - Énfasis2 2 4 5 2" xfId="3083" xr:uid="{00000000-0005-0000-0000-000024010000}"/>
    <cellStyle name="20% - Énfasis2 2 4 5 2 2" xfId="6340" xr:uid="{98A6FF4B-0739-4C0F-B5AD-0A3E0EC7979B}"/>
    <cellStyle name="20% - Énfasis2 2 4 5 2 2 2" xfId="12342" xr:uid="{E9618A1B-9F7E-44E0-A8E3-F172A68A7295}"/>
    <cellStyle name="20% - Énfasis2 2 4 5 2 3" xfId="9388" xr:uid="{8D3C34C3-1D71-413C-B731-98807A1C373F}"/>
    <cellStyle name="20% - Énfasis2 2 4 5 3" xfId="4273" xr:uid="{868840C1-704E-480B-A859-E6DD13FFE6CF}"/>
    <cellStyle name="20% - Énfasis2 2 4 5 3 2" xfId="10477" xr:uid="{768DDC5F-740F-433B-9146-8470C1119BB6}"/>
    <cellStyle name="20% - Énfasis2 2 4 5 4" xfId="7523" xr:uid="{66A5A93F-68C7-4291-AA2E-C8AAB95D4B02}"/>
    <cellStyle name="20% - Énfasis2 2 4 6" xfId="1337" xr:uid="{00000000-0005-0000-0000-000025010000}"/>
    <cellStyle name="20% - Énfasis2 2 4 6 2" xfId="4596" xr:uid="{7741A4F9-3C9D-48A7-8068-30163123D586}"/>
    <cellStyle name="20% - Énfasis2 2 4 6 2 2" xfId="10790" xr:uid="{1D011202-C897-4ABE-AEE9-404B760D0712}"/>
    <cellStyle name="20% - Énfasis2 2 4 6 3" xfId="7836" xr:uid="{516ABEE3-DE6D-4170-BC66-D074808A1C12}"/>
    <cellStyle name="20% - Énfasis2 2 4 7" xfId="2216" xr:uid="{00000000-0005-0000-0000-000026010000}"/>
    <cellStyle name="20% - Énfasis2 2 4 7 2" xfId="5473" xr:uid="{7AEE832C-EB7A-449D-BDE4-0F6F462462D4}"/>
    <cellStyle name="20% - Énfasis2 2 4 7 2 2" xfId="11566" xr:uid="{AAAE2E46-91F3-4107-9778-39D368AEC82C}"/>
    <cellStyle name="20% - Énfasis2 2 4 7 3" xfId="8612" xr:uid="{ECD53806-CA46-48B0-BE72-0CC8A2E8E35B}"/>
    <cellStyle name="20% - Énfasis2 2 4 8" xfId="3406" xr:uid="{ABB99A54-1DC8-4285-8491-AAB81DD09552}"/>
    <cellStyle name="20% - Énfasis2 2 4 8 2" xfId="9701" xr:uid="{1A24B4DF-1C01-4D84-AA87-EA5FE1891E9A}"/>
    <cellStyle name="20% - Énfasis2 2 4 9" xfId="6685" xr:uid="{6ED9640B-E29E-4C9D-A421-50763931467B}"/>
    <cellStyle name="20% - Énfasis2 2 5" xfId="120" xr:uid="{00000000-0005-0000-0000-000027010000}"/>
    <cellStyle name="20% - Énfasis2 2 5 2" xfId="312" xr:uid="{00000000-0005-0000-0000-000028010000}"/>
    <cellStyle name="20% - Énfasis2 2 5 2 2" xfId="878" xr:uid="{00000000-0005-0000-0000-000029010000}"/>
    <cellStyle name="20% - Énfasis2 2 5 2 2 2" xfId="2078" xr:uid="{00000000-0005-0000-0000-00002A010000}"/>
    <cellStyle name="20% - Énfasis2 2 5 2 2 2 2" xfId="5336" xr:uid="{E06A90A8-22EC-4035-9FC3-18CD5F173B9C}"/>
    <cellStyle name="20% - Énfasis2 2 5 2 2 2 2 2" xfId="11439" xr:uid="{7B401C62-4C84-4F7D-AF59-59B48438DE5F}"/>
    <cellStyle name="20% - Énfasis2 2 5 2 2 2 3" xfId="8485" xr:uid="{19FDA465-4AFD-4DF0-9C32-47A935C10A88}"/>
    <cellStyle name="20% - Énfasis2 2 5 2 2 3" xfId="2956" xr:uid="{00000000-0005-0000-0000-00002B010000}"/>
    <cellStyle name="20% - Énfasis2 2 5 2 2 3 2" xfId="6213" xr:uid="{2E8A956D-B807-45F9-A0C9-AB0DFC7DA127}"/>
    <cellStyle name="20% - Énfasis2 2 5 2 2 3 2 2" xfId="12215" xr:uid="{231A5703-A7E7-4182-ACC4-0B315DDB122E}"/>
    <cellStyle name="20% - Énfasis2 2 5 2 2 3 3" xfId="9261" xr:uid="{29597CF0-112F-4E05-A193-8B30FD6378F0}"/>
    <cellStyle name="20% - Énfasis2 2 5 2 2 4" xfId="4146" xr:uid="{28FC1A65-ED2E-4600-89E0-1F921707AB83}"/>
    <cellStyle name="20% - Énfasis2 2 5 2 2 4 2" xfId="10350" xr:uid="{17522F94-1AE1-4C95-A942-CF6CC1717C84}"/>
    <cellStyle name="20% - Énfasis2 2 5 2 2 5" xfId="7396" xr:uid="{075E4A75-668C-44F1-B02E-DDF7AC6BFDBF}"/>
    <cellStyle name="20% - Énfasis2 2 5 2 3" xfId="1158" xr:uid="{00000000-0005-0000-0000-00002C010000}"/>
    <cellStyle name="20% - Énfasis2 2 5 2 3 2" xfId="3232" xr:uid="{00000000-0005-0000-0000-00002D010000}"/>
    <cellStyle name="20% - Énfasis2 2 5 2 3 2 2" xfId="6489" xr:uid="{F5A187B7-3483-4944-A1A2-A407B6CF71BC}"/>
    <cellStyle name="20% - Énfasis2 2 5 2 3 2 2 2" xfId="12491" xr:uid="{DEC05F49-C487-4096-BB4A-C131B42B5F34}"/>
    <cellStyle name="20% - Énfasis2 2 5 2 3 2 3" xfId="9537" xr:uid="{812007B3-1B72-4F89-A4CA-91DAF7FD34A4}"/>
    <cellStyle name="20% - Énfasis2 2 5 2 3 3" xfId="4422" xr:uid="{194A02C9-6356-4B54-90DB-8FEC9661A55D}"/>
    <cellStyle name="20% - Énfasis2 2 5 2 3 3 2" xfId="10626" xr:uid="{B91BC6E7-72E1-46EA-AF1C-A7BE660962E0}"/>
    <cellStyle name="20% - Énfasis2 2 5 2 3 4" xfId="7672" xr:uid="{B86F965D-85C9-4097-8800-0E6352360E9D}"/>
    <cellStyle name="20% - Énfasis2 2 5 2 4" xfId="1539" xr:uid="{00000000-0005-0000-0000-00002E010000}"/>
    <cellStyle name="20% - Énfasis2 2 5 2 4 2" xfId="4798" xr:uid="{39EDC6C5-E84A-49C0-A330-FEBB95447ACF}"/>
    <cellStyle name="20% - Énfasis2 2 5 2 4 2 2" xfId="10939" xr:uid="{3FB839A7-D918-417F-AEBD-B9C968495648}"/>
    <cellStyle name="20% - Énfasis2 2 5 2 4 3" xfId="7985" xr:uid="{D1107413-1437-44C6-B71B-21CC6A9CA129}"/>
    <cellStyle name="20% - Énfasis2 2 5 2 5" xfId="2418" xr:uid="{00000000-0005-0000-0000-00002F010000}"/>
    <cellStyle name="20% - Énfasis2 2 5 2 5 2" xfId="5675" xr:uid="{B532DD7A-828D-4E1E-850A-6046B689C852}"/>
    <cellStyle name="20% - Énfasis2 2 5 2 5 2 2" xfId="11715" xr:uid="{928EE0F2-D0C0-4FC3-887E-526001C82E4D}"/>
    <cellStyle name="20% - Énfasis2 2 5 2 5 3" xfId="8761" xr:uid="{28E88522-B2EF-43F5-A53D-E70440275023}"/>
    <cellStyle name="20% - Énfasis2 2 5 2 6" xfId="3608" xr:uid="{4F083C4B-5470-4588-9F14-1C31CA544579}"/>
    <cellStyle name="20% - Énfasis2 2 5 2 6 2" xfId="9850" xr:uid="{8CE691CF-CF08-4BC2-B032-6B357B73B31E}"/>
    <cellStyle name="20% - Énfasis2 2 5 2 7" xfId="6896" xr:uid="{741B86EF-620F-4AED-B639-A44BCE8304BB}"/>
    <cellStyle name="20% - Énfasis2 2 5 3" xfId="549" xr:uid="{00000000-0005-0000-0000-000030010000}"/>
    <cellStyle name="20% - Énfasis2 2 5 3 2" xfId="1755" xr:uid="{00000000-0005-0000-0000-000031010000}"/>
    <cellStyle name="20% - Énfasis2 2 5 3 2 2" xfId="5014" xr:uid="{DCAD4950-FDB1-4D57-A118-776B92626F4C}"/>
    <cellStyle name="20% - Énfasis2 2 5 3 2 2 2" xfId="11118" xr:uid="{9B170B0B-86A7-4AFF-8490-BCCA9FC474ED}"/>
    <cellStyle name="20% - Énfasis2 2 5 3 2 3" xfId="8164" xr:uid="{BC0B21A2-CE7B-4753-9ADF-AF1072256870}"/>
    <cellStyle name="20% - Énfasis2 2 5 3 3" xfId="2634" xr:uid="{00000000-0005-0000-0000-000032010000}"/>
    <cellStyle name="20% - Énfasis2 2 5 3 3 2" xfId="5891" xr:uid="{123ADADC-5ADD-4950-9126-AF527F10BF30}"/>
    <cellStyle name="20% - Énfasis2 2 5 3 3 2 2" xfId="11894" xr:uid="{7D1E0B29-2E68-4753-A384-C2E741E9F68D}"/>
    <cellStyle name="20% - Énfasis2 2 5 3 3 3" xfId="8940" xr:uid="{3CBEBADD-7B2F-46DF-9F36-6A13A78E8EAF}"/>
    <cellStyle name="20% - Énfasis2 2 5 3 4" xfId="3824" xr:uid="{C66D609C-0867-43D6-9423-D2B821BA5FB2}"/>
    <cellStyle name="20% - Énfasis2 2 5 3 4 2" xfId="10029" xr:uid="{60DFE069-BFB1-416C-9F9B-7AE1DD61A147}"/>
    <cellStyle name="20% - Énfasis2 2 5 3 5" xfId="7075" xr:uid="{599E1063-FDD0-4011-BAB2-1CCC9E357B5A}"/>
    <cellStyle name="20% - Énfasis2 2 5 4" xfId="744" xr:uid="{00000000-0005-0000-0000-000033010000}"/>
    <cellStyle name="20% - Énfasis2 2 5 4 2" xfId="1944" xr:uid="{00000000-0005-0000-0000-000034010000}"/>
    <cellStyle name="20% - Énfasis2 2 5 4 2 2" xfId="5202" xr:uid="{37A338B2-F0C6-4B2F-881C-48538993AFBB}"/>
    <cellStyle name="20% - Énfasis2 2 5 4 2 2 2" xfId="11305" xr:uid="{68E31F11-53C7-4D3D-96EB-428A9219D39A}"/>
    <cellStyle name="20% - Énfasis2 2 5 4 2 3" xfId="8351" xr:uid="{FEE9D3B5-AACD-4DDD-A0F7-4CFEA0D0CD50}"/>
    <cellStyle name="20% - Énfasis2 2 5 4 3" xfId="2822" xr:uid="{00000000-0005-0000-0000-000035010000}"/>
    <cellStyle name="20% - Énfasis2 2 5 4 3 2" xfId="6079" xr:uid="{67D9295A-4250-4F9F-AEA6-27325350CB2D}"/>
    <cellStyle name="20% - Énfasis2 2 5 4 3 2 2" xfId="12081" xr:uid="{8065B1DD-2449-4121-AED8-796C7344AA77}"/>
    <cellStyle name="20% - Énfasis2 2 5 4 3 3" xfId="9127" xr:uid="{D727DC90-D3D6-4180-8B45-0589E5ABEFA3}"/>
    <cellStyle name="20% - Énfasis2 2 5 4 4" xfId="4012" xr:uid="{AD089F78-9D96-4BAC-B30A-FCD4C73F941B}"/>
    <cellStyle name="20% - Énfasis2 2 5 4 4 2" xfId="10216" xr:uid="{770058AC-2E09-4AE1-9218-87DDC6AEC8B1}"/>
    <cellStyle name="20% - Énfasis2 2 5 4 5" xfId="7262" xr:uid="{E709144A-EBD0-4D40-B4A5-9BF4FEF2107D}"/>
    <cellStyle name="20% - Énfasis2 2 5 5" xfId="1024" xr:uid="{00000000-0005-0000-0000-000036010000}"/>
    <cellStyle name="20% - Énfasis2 2 5 5 2" xfId="3098" xr:uid="{00000000-0005-0000-0000-000037010000}"/>
    <cellStyle name="20% - Énfasis2 2 5 5 2 2" xfId="6355" xr:uid="{3C9BF55F-CEEE-45F2-9301-BD6521509CEC}"/>
    <cellStyle name="20% - Énfasis2 2 5 5 2 2 2" xfId="12357" xr:uid="{0FA393E9-61D0-4313-A2DD-3AB4FCA9BDB9}"/>
    <cellStyle name="20% - Énfasis2 2 5 5 2 3" xfId="9403" xr:uid="{D0B384BC-628B-4A8F-AB4F-F356A9641840}"/>
    <cellStyle name="20% - Énfasis2 2 5 5 3" xfId="4288" xr:uid="{7D4F7DC1-D205-4E8B-8FAF-B2E0C92FEDBA}"/>
    <cellStyle name="20% - Énfasis2 2 5 5 3 2" xfId="10492" xr:uid="{D0239EFC-3E59-4FA5-8366-5C242798C95F}"/>
    <cellStyle name="20% - Énfasis2 2 5 5 4" xfId="7538" xr:uid="{3FED45B3-9EEB-472C-8C5E-77418F7B9E64}"/>
    <cellStyle name="20% - Énfasis2 2 5 6" xfId="1355" xr:uid="{00000000-0005-0000-0000-000038010000}"/>
    <cellStyle name="20% - Énfasis2 2 5 6 2" xfId="4614" xr:uid="{6849EF21-073D-4536-9E7A-3285EB2E8D25}"/>
    <cellStyle name="20% - Énfasis2 2 5 6 2 2" xfId="10805" xr:uid="{09CB2F22-E5F5-4D15-BCFD-5DBAB3A66B7F}"/>
    <cellStyle name="20% - Énfasis2 2 5 6 3" xfId="7851" xr:uid="{0E74919C-33B3-47F6-8F37-F73282CA5B68}"/>
    <cellStyle name="20% - Énfasis2 2 5 7" xfId="2234" xr:uid="{00000000-0005-0000-0000-000039010000}"/>
    <cellStyle name="20% - Énfasis2 2 5 7 2" xfId="5491" xr:uid="{3278754F-1E02-4907-BC1C-DA30EFE4BE4C}"/>
    <cellStyle name="20% - Énfasis2 2 5 7 2 2" xfId="11581" xr:uid="{49C7D93D-B755-4F8D-91A1-3D6D9D4C07B2}"/>
    <cellStyle name="20% - Énfasis2 2 5 7 3" xfId="8627" xr:uid="{A96275BE-930D-4B4E-8F78-F4D0DAF55A19}"/>
    <cellStyle name="20% - Énfasis2 2 5 8" xfId="3424" xr:uid="{7AC9F165-D73C-4534-BAE7-EA33D47B7C18}"/>
    <cellStyle name="20% - Énfasis2 2 5 8 2" xfId="9716" xr:uid="{94DA0A2C-9CB8-4D24-A041-953C7C481538}"/>
    <cellStyle name="20% - Énfasis2 2 5 9" xfId="6762" xr:uid="{E4D3ECB8-AAAD-4F1A-B023-94E24A674C1E}"/>
    <cellStyle name="20% - Énfasis2 2 6" xfId="138" xr:uid="{00000000-0005-0000-0000-00003A010000}"/>
    <cellStyle name="20% - Énfasis2 2 6 2" xfId="330" xr:uid="{00000000-0005-0000-0000-00003B010000}"/>
    <cellStyle name="20% - Énfasis2 2 6 2 2" xfId="893" xr:uid="{00000000-0005-0000-0000-00003C010000}"/>
    <cellStyle name="20% - Énfasis2 2 6 2 2 2" xfId="2093" xr:uid="{00000000-0005-0000-0000-00003D010000}"/>
    <cellStyle name="20% - Énfasis2 2 6 2 2 2 2" xfId="5351" xr:uid="{46F0B602-23E3-442B-BD99-9EB05C32680A}"/>
    <cellStyle name="20% - Énfasis2 2 6 2 2 2 2 2" xfId="11454" xr:uid="{4B4FDDF8-9AE4-4D16-AAC4-1E9596BC5807}"/>
    <cellStyle name="20% - Énfasis2 2 6 2 2 2 3" xfId="8500" xr:uid="{4993F1D8-209D-4CB7-A9BB-8399C46DE3C9}"/>
    <cellStyle name="20% - Énfasis2 2 6 2 2 3" xfId="2971" xr:uid="{00000000-0005-0000-0000-00003E010000}"/>
    <cellStyle name="20% - Énfasis2 2 6 2 2 3 2" xfId="6228" xr:uid="{BCA2FDE4-9387-4417-AEB0-5B8237402C8B}"/>
    <cellStyle name="20% - Énfasis2 2 6 2 2 3 2 2" xfId="12230" xr:uid="{550BC55A-BA49-4B21-B57B-9195B41F32BB}"/>
    <cellStyle name="20% - Énfasis2 2 6 2 2 3 3" xfId="9276" xr:uid="{383B1777-7B23-4A04-8108-965362F27D4B}"/>
    <cellStyle name="20% - Énfasis2 2 6 2 2 4" xfId="4161" xr:uid="{7E56F9AB-5861-442E-BE64-A1032E755B44}"/>
    <cellStyle name="20% - Énfasis2 2 6 2 2 4 2" xfId="10365" xr:uid="{3974B736-27B1-4B26-B6E2-633365C25778}"/>
    <cellStyle name="20% - Énfasis2 2 6 2 2 5" xfId="7411" xr:uid="{46CBA887-5548-4B99-8B9F-FD9B710E6C24}"/>
    <cellStyle name="20% - Énfasis2 2 6 2 3" xfId="1173" xr:uid="{00000000-0005-0000-0000-00003F010000}"/>
    <cellStyle name="20% - Énfasis2 2 6 2 3 2" xfId="3247" xr:uid="{00000000-0005-0000-0000-000040010000}"/>
    <cellStyle name="20% - Énfasis2 2 6 2 3 2 2" xfId="6504" xr:uid="{3E2C0072-405E-4DB9-9796-CAD6F446CD4E}"/>
    <cellStyle name="20% - Énfasis2 2 6 2 3 2 2 2" xfId="12506" xr:uid="{803E98CC-7584-4C6C-AAB4-071B574294A3}"/>
    <cellStyle name="20% - Énfasis2 2 6 2 3 2 3" xfId="9552" xr:uid="{0A07DE31-E920-4DA6-AB5C-EDD30084F48B}"/>
    <cellStyle name="20% - Énfasis2 2 6 2 3 3" xfId="4437" xr:uid="{835397E9-0D51-4D30-A1A3-5892E808A835}"/>
    <cellStyle name="20% - Énfasis2 2 6 2 3 3 2" xfId="10641" xr:uid="{24EE9FA3-6845-49A0-89C3-E2D8EA483EEB}"/>
    <cellStyle name="20% - Énfasis2 2 6 2 3 4" xfId="7687" xr:uid="{022A0221-19CE-4BBE-B703-A6D6ED84A512}"/>
    <cellStyle name="20% - Énfasis2 2 6 2 4" xfId="1557" xr:uid="{00000000-0005-0000-0000-000041010000}"/>
    <cellStyle name="20% - Énfasis2 2 6 2 4 2" xfId="4816" xr:uid="{3A36E7AA-E03E-4477-9836-EA08F84FB60E}"/>
    <cellStyle name="20% - Énfasis2 2 6 2 4 2 2" xfId="10954" xr:uid="{3AFB8D5B-CA67-4D40-A219-F33405B32368}"/>
    <cellStyle name="20% - Énfasis2 2 6 2 4 3" xfId="8000" xr:uid="{B55696C6-B5B3-4B28-8A4B-B3DF7065BE55}"/>
    <cellStyle name="20% - Énfasis2 2 6 2 5" xfId="2436" xr:uid="{00000000-0005-0000-0000-000042010000}"/>
    <cellStyle name="20% - Énfasis2 2 6 2 5 2" xfId="5693" xr:uid="{7BEA54A3-82D1-4C79-9AB5-F0AD0DD223A8}"/>
    <cellStyle name="20% - Énfasis2 2 6 2 5 2 2" xfId="11730" xr:uid="{3DDDB882-FEEF-4036-B2A3-244AB43E7957}"/>
    <cellStyle name="20% - Énfasis2 2 6 2 5 3" xfId="8776" xr:uid="{7F978326-94B4-4954-AFB3-99C74C35CC95}"/>
    <cellStyle name="20% - Énfasis2 2 6 2 6" xfId="3626" xr:uid="{B2C5232F-F734-406A-A883-CBD6D5A2F59B}"/>
    <cellStyle name="20% - Énfasis2 2 6 2 6 2" xfId="9865" xr:uid="{64E6F7AF-BDCD-4FC9-AA93-25CCA93A9A24}"/>
    <cellStyle name="20% - Énfasis2 2 6 2 7" xfId="6911" xr:uid="{DB6330C5-9439-4423-BA1A-2E171033A2DC}"/>
    <cellStyle name="20% - Énfasis2 2 6 3" xfId="564" xr:uid="{00000000-0005-0000-0000-000043010000}"/>
    <cellStyle name="20% - Énfasis2 2 6 3 2" xfId="1770" xr:uid="{00000000-0005-0000-0000-000044010000}"/>
    <cellStyle name="20% - Énfasis2 2 6 3 2 2" xfId="5029" xr:uid="{AA332EAE-40C1-40C7-A990-2A04F36F7FCF}"/>
    <cellStyle name="20% - Énfasis2 2 6 3 2 2 2" xfId="11133" xr:uid="{63C2D0D5-4E80-4E0E-B8A7-F74F1CCB0562}"/>
    <cellStyle name="20% - Énfasis2 2 6 3 2 3" xfId="8179" xr:uid="{7DEF8DE2-9DA4-49A5-8D41-2453AAA395C7}"/>
    <cellStyle name="20% - Énfasis2 2 6 3 3" xfId="2649" xr:uid="{00000000-0005-0000-0000-000045010000}"/>
    <cellStyle name="20% - Énfasis2 2 6 3 3 2" xfId="5906" xr:uid="{E25EFB6F-8E5D-44A1-9EF6-6B66A5D511BD}"/>
    <cellStyle name="20% - Énfasis2 2 6 3 3 2 2" xfId="11909" xr:uid="{1D7BB28E-C028-4104-8D21-A91BA3F331E3}"/>
    <cellStyle name="20% - Énfasis2 2 6 3 3 3" xfId="8955" xr:uid="{B5D0D5CF-8B1E-4C37-A9B4-7798228450E7}"/>
    <cellStyle name="20% - Énfasis2 2 6 3 4" xfId="3839" xr:uid="{70E44ECF-FD9E-46F1-B07F-1B80C877A428}"/>
    <cellStyle name="20% - Énfasis2 2 6 3 4 2" xfId="10044" xr:uid="{38951719-0BE8-405F-BCD3-E04A62ECCB01}"/>
    <cellStyle name="20% - Énfasis2 2 6 3 5" xfId="7090" xr:uid="{3B8AFAD5-2611-46EE-827E-5A24097ECB5E}"/>
    <cellStyle name="20% - Énfasis2 2 6 4" xfId="759" xr:uid="{00000000-0005-0000-0000-000046010000}"/>
    <cellStyle name="20% - Énfasis2 2 6 4 2" xfId="1959" xr:uid="{00000000-0005-0000-0000-000047010000}"/>
    <cellStyle name="20% - Énfasis2 2 6 4 2 2" xfId="5217" xr:uid="{35D70826-2AF5-4806-B813-98121126B8F5}"/>
    <cellStyle name="20% - Énfasis2 2 6 4 2 2 2" xfId="11320" xr:uid="{347FCFD9-0FE2-45EE-8A43-4518861B9E1C}"/>
    <cellStyle name="20% - Énfasis2 2 6 4 2 3" xfId="8366" xr:uid="{AE0A138F-4533-4913-B296-3D60EB5751C4}"/>
    <cellStyle name="20% - Énfasis2 2 6 4 3" xfId="2837" xr:uid="{00000000-0005-0000-0000-000048010000}"/>
    <cellStyle name="20% - Énfasis2 2 6 4 3 2" xfId="6094" xr:uid="{57012AD5-1235-4734-B728-C1FFD562F410}"/>
    <cellStyle name="20% - Énfasis2 2 6 4 3 2 2" xfId="12096" xr:uid="{98643745-2EB4-45E0-BDE5-70A0DA42083A}"/>
    <cellStyle name="20% - Énfasis2 2 6 4 3 3" xfId="9142" xr:uid="{02A3F1F4-821C-4ABC-BDFF-1A10BEC9C07F}"/>
    <cellStyle name="20% - Énfasis2 2 6 4 4" xfId="4027" xr:uid="{32743A09-D560-49E6-B39E-4A6FC5C14CFA}"/>
    <cellStyle name="20% - Énfasis2 2 6 4 4 2" xfId="10231" xr:uid="{A438CE8F-B2E3-4EAA-B1AB-3BA9536AD6AC}"/>
    <cellStyle name="20% - Énfasis2 2 6 4 5" xfId="7277" xr:uid="{606C0391-6064-413F-BC36-25DA04EE7217}"/>
    <cellStyle name="20% - Énfasis2 2 6 5" xfId="1039" xr:uid="{00000000-0005-0000-0000-000049010000}"/>
    <cellStyle name="20% - Énfasis2 2 6 5 2" xfId="3113" xr:uid="{00000000-0005-0000-0000-00004A010000}"/>
    <cellStyle name="20% - Énfasis2 2 6 5 2 2" xfId="6370" xr:uid="{80E94C27-BFEE-46A8-9E5C-31DE2039435B}"/>
    <cellStyle name="20% - Énfasis2 2 6 5 2 2 2" xfId="12372" xr:uid="{B59002E1-4776-433C-AD61-1E6B4277A518}"/>
    <cellStyle name="20% - Énfasis2 2 6 5 2 3" xfId="9418" xr:uid="{27846FDA-96DA-444B-87FD-3F5C005636A3}"/>
    <cellStyle name="20% - Énfasis2 2 6 5 3" xfId="4303" xr:uid="{646AB0BA-6263-48EA-AD01-0CEFDB2A9514}"/>
    <cellStyle name="20% - Énfasis2 2 6 5 3 2" xfId="10507" xr:uid="{28FF58D3-1C80-4BBD-970D-24FD9BBD1CB3}"/>
    <cellStyle name="20% - Énfasis2 2 6 5 4" xfId="7553" xr:uid="{E61C4350-17D0-4A9D-A11A-58647A479BB3}"/>
    <cellStyle name="20% - Énfasis2 2 6 6" xfId="1373" xr:uid="{00000000-0005-0000-0000-00004B010000}"/>
    <cellStyle name="20% - Énfasis2 2 6 6 2" xfId="4632" xr:uid="{F483E772-F27E-495D-BA3C-27E05B1F2200}"/>
    <cellStyle name="20% - Énfasis2 2 6 6 2 2" xfId="10820" xr:uid="{147D3321-A342-4B28-98C9-442C49C2120F}"/>
    <cellStyle name="20% - Énfasis2 2 6 6 3" xfId="7866" xr:uid="{A684A0F1-7355-46D1-B30D-2987DC6CFF67}"/>
    <cellStyle name="20% - Énfasis2 2 6 7" xfId="2252" xr:uid="{00000000-0005-0000-0000-00004C010000}"/>
    <cellStyle name="20% - Énfasis2 2 6 7 2" xfId="5509" xr:uid="{3BF17F02-2A65-44ED-9017-3BAB519B8C19}"/>
    <cellStyle name="20% - Énfasis2 2 6 7 2 2" xfId="11596" xr:uid="{F37F1D61-BA9A-4B7E-804C-3ADDD017C62D}"/>
    <cellStyle name="20% - Énfasis2 2 6 7 3" xfId="8642" xr:uid="{94B82272-9D95-4F09-93BC-D7692C5BABB1}"/>
    <cellStyle name="20% - Énfasis2 2 6 8" xfId="3442" xr:uid="{EED793F0-AFE0-473E-808D-115A4182E49D}"/>
    <cellStyle name="20% - Énfasis2 2 6 8 2" xfId="9731" xr:uid="{C57E2FBA-54B6-4DA1-9BEF-0F28BCBCAE80}"/>
    <cellStyle name="20% - Énfasis2 2 6 9" xfId="6777" xr:uid="{7DB63E77-A165-4DEB-ADA9-07E34E31ABB3}"/>
    <cellStyle name="20% - Énfasis2 2 7" xfId="157" xr:uid="{00000000-0005-0000-0000-00004D010000}"/>
    <cellStyle name="20% - Énfasis2 2 7 2" xfId="349" xr:uid="{00000000-0005-0000-0000-00004E010000}"/>
    <cellStyle name="20% - Énfasis2 2 7 2 2" xfId="908" xr:uid="{00000000-0005-0000-0000-00004F010000}"/>
    <cellStyle name="20% - Énfasis2 2 7 2 2 2" xfId="2108" xr:uid="{00000000-0005-0000-0000-000050010000}"/>
    <cellStyle name="20% - Énfasis2 2 7 2 2 2 2" xfId="5366" xr:uid="{B68030D0-9A00-480A-A883-471807001002}"/>
    <cellStyle name="20% - Énfasis2 2 7 2 2 2 2 2" xfId="11469" xr:uid="{EA8F2299-055E-413B-B444-5A2BE3ADE033}"/>
    <cellStyle name="20% - Énfasis2 2 7 2 2 2 3" xfId="8515" xr:uid="{F3B6CA65-58B3-4E5E-865B-8E4139857037}"/>
    <cellStyle name="20% - Énfasis2 2 7 2 2 3" xfId="2986" xr:uid="{00000000-0005-0000-0000-000051010000}"/>
    <cellStyle name="20% - Énfasis2 2 7 2 2 3 2" xfId="6243" xr:uid="{EFD8DC48-A0EB-40A2-A21D-87CE866D20AB}"/>
    <cellStyle name="20% - Énfasis2 2 7 2 2 3 2 2" xfId="12245" xr:uid="{57EF8432-B802-44E7-896B-B6187AC2CD55}"/>
    <cellStyle name="20% - Énfasis2 2 7 2 2 3 3" xfId="9291" xr:uid="{47510071-97B3-4815-8BAF-A45B43FA3B48}"/>
    <cellStyle name="20% - Énfasis2 2 7 2 2 4" xfId="4176" xr:uid="{221815B3-3741-495E-BAC0-52E9CE2754E0}"/>
    <cellStyle name="20% - Énfasis2 2 7 2 2 4 2" xfId="10380" xr:uid="{CAF651A5-AFA6-4705-B259-C8A80844D172}"/>
    <cellStyle name="20% - Énfasis2 2 7 2 2 5" xfId="7426" xr:uid="{36840254-5D6E-43D5-8897-425215D12A03}"/>
    <cellStyle name="20% - Énfasis2 2 7 2 3" xfId="1188" xr:uid="{00000000-0005-0000-0000-000052010000}"/>
    <cellStyle name="20% - Énfasis2 2 7 2 3 2" xfId="3262" xr:uid="{00000000-0005-0000-0000-000053010000}"/>
    <cellStyle name="20% - Énfasis2 2 7 2 3 2 2" xfId="6519" xr:uid="{293CB47E-C5A7-447D-8BD5-31B5D75BEB52}"/>
    <cellStyle name="20% - Énfasis2 2 7 2 3 2 2 2" xfId="12521" xr:uid="{161D2AF8-877E-40DB-B875-BE6D065BCE06}"/>
    <cellStyle name="20% - Énfasis2 2 7 2 3 2 3" xfId="9567" xr:uid="{DD763CCA-18F5-4F8C-A442-2BBA792A131F}"/>
    <cellStyle name="20% - Énfasis2 2 7 2 3 3" xfId="4452" xr:uid="{A6D5042B-C953-4E8F-B731-87166A0C9B6B}"/>
    <cellStyle name="20% - Énfasis2 2 7 2 3 3 2" xfId="10656" xr:uid="{CBDDC238-B792-42C0-B540-C57D26609E67}"/>
    <cellStyle name="20% - Énfasis2 2 7 2 3 4" xfId="7702" xr:uid="{EE7E07BA-8057-4390-BA44-0F46A30EA1D7}"/>
    <cellStyle name="20% - Énfasis2 2 7 2 4" xfId="1576" xr:uid="{00000000-0005-0000-0000-000054010000}"/>
    <cellStyle name="20% - Énfasis2 2 7 2 4 2" xfId="4835" xr:uid="{0A8B3273-9BE8-4213-BFFA-E5E37270B595}"/>
    <cellStyle name="20% - Énfasis2 2 7 2 4 2 2" xfId="10969" xr:uid="{2C72D4B9-18F2-49E8-8C02-914997CEFED9}"/>
    <cellStyle name="20% - Énfasis2 2 7 2 4 3" xfId="8015" xr:uid="{9D53291B-1BC7-4EED-A954-4E711EF692C7}"/>
    <cellStyle name="20% - Énfasis2 2 7 2 5" xfId="2455" xr:uid="{00000000-0005-0000-0000-000055010000}"/>
    <cellStyle name="20% - Énfasis2 2 7 2 5 2" xfId="5712" xr:uid="{AECC04B0-32E2-477E-A139-9BC3FF3D056B}"/>
    <cellStyle name="20% - Énfasis2 2 7 2 5 2 2" xfId="11745" xr:uid="{7DEEA298-8D9E-4124-A1E2-43D9750B9133}"/>
    <cellStyle name="20% - Énfasis2 2 7 2 5 3" xfId="8791" xr:uid="{94521E1A-D699-4C45-82C6-097AC4B9BE68}"/>
    <cellStyle name="20% - Énfasis2 2 7 2 6" xfId="3645" xr:uid="{A4AB1DF1-CCC2-4743-9858-4AC8F7952F1E}"/>
    <cellStyle name="20% - Énfasis2 2 7 2 6 2" xfId="9880" xr:uid="{36D39E50-7D96-44DD-AFD1-876B7B4CFD25}"/>
    <cellStyle name="20% - Énfasis2 2 7 2 7" xfId="6926" xr:uid="{E7C9A338-B7E3-49F9-8227-9775535DE646}"/>
    <cellStyle name="20% - Énfasis2 2 7 3" xfId="579" xr:uid="{00000000-0005-0000-0000-000056010000}"/>
    <cellStyle name="20% - Énfasis2 2 7 3 2" xfId="1785" xr:uid="{00000000-0005-0000-0000-000057010000}"/>
    <cellStyle name="20% - Énfasis2 2 7 3 2 2" xfId="5044" xr:uid="{13359BF2-5589-4872-AC75-1DD5F48AB7A6}"/>
    <cellStyle name="20% - Énfasis2 2 7 3 2 2 2" xfId="11148" xr:uid="{D137B646-FFF6-4052-91BC-D207183D65E4}"/>
    <cellStyle name="20% - Énfasis2 2 7 3 2 3" xfId="8194" xr:uid="{D80AF77C-916C-4ADB-8DB1-D702154F1B53}"/>
    <cellStyle name="20% - Énfasis2 2 7 3 3" xfId="2664" xr:uid="{00000000-0005-0000-0000-000058010000}"/>
    <cellStyle name="20% - Énfasis2 2 7 3 3 2" xfId="5921" xr:uid="{0BC1E218-ED41-4A42-A5C5-AEEA7FB8CE56}"/>
    <cellStyle name="20% - Énfasis2 2 7 3 3 2 2" xfId="11924" xr:uid="{3F823451-581F-4634-ADB4-D590C2AFD45F}"/>
    <cellStyle name="20% - Énfasis2 2 7 3 3 3" xfId="8970" xr:uid="{B82C42D1-C6AB-414B-A9F2-B987115F96B0}"/>
    <cellStyle name="20% - Énfasis2 2 7 3 4" xfId="3854" xr:uid="{704E9D1E-C98A-468D-821E-6C43DD4FEE6F}"/>
    <cellStyle name="20% - Énfasis2 2 7 3 4 2" xfId="10059" xr:uid="{C8D4BD0C-E9F6-43E5-9C3F-9B6AE59AC1CE}"/>
    <cellStyle name="20% - Énfasis2 2 7 3 5" xfId="7105" xr:uid="{820947C2-D8BB-4362-BA3D-BDB3B6157CFE}"/>
    <cellStyle name="20% - Énfasis2 2 7 4" xfId="774" xr:uid="{00000000-0005-0000-0000-000059010000}"/>
    <cellStyle name="20% - Énfasis2 2 7 4 2" xfId="1974" xr:uid="{00000000-0005-0000-0000-00005A010000}"/>
    <cellStyle name="20% - Énfasis2 2 7 4 2 2" xfId="5232" xr:uid="{10C7DAA3-CB73-49D9-BD9E-52B07B70A0AA}"/>
    <cellStyle name="20% - Énfasis2 2 7 4 2 2 2" xfId="11335" xr:uid="{691EBCC7-7E92-4DBF-BC79-5D5E68112ABF}"/>
    <cellStyle name="20% - Énfasis2 2 7 4 2 3" xfId="8381" xr:uid="{D4325F57-9661-4431-8126-5FA51D6A26C1}"/>
    <cellStyle name="20% - Énfasis2 2 7 4 3" xfId="2852" xr:uid="{00000000-0005-0000-0000-00005B010000}"/>
    <cellStyle name="20% - Énfasis2 2 7 4 3 2" xfId="6109" xr:uid="{8695D34E-5922-49EF-89A4-BB6DBE8B16A0}"/>
    <cellStyle name="20% - Énfasis2 2 7 4 3 2 2" xfId="12111" xr:uid="{0C41376D-8363-4505-AB52-6AA4369BF452}"/>
    <cellStyle name="20% - Énfasis2 2 7 4 3 3" xfId="9157" xr:uid="{26D53533-0D7D-4A61-A2B5-FC811EBC7D2A}"/>
    <cellStyle name="20% - Énfasis2 2 7 4 4" xfId="4042" xr:uid="{3DF6B015-7DF2-40FC-80D4-7033DFF0DB01}"/>
    <cellStyle name="20% - Énfasis2 2 7 4 4 2" xfId="10246" xr:uid="{B0D57E4A-0136-4BE5-8121-86C3608E2B41}"/>
    <cellStyle name="20% - Énfasis2 2 7 4 5" xfId="7292" xr:uid="{6FD7B3B8-6F03-49F1-939A-CEF4281DD6EF}"/>
    <cellStyle name="20% - Énfasis2 2 7 5" xfId="1054" xr:uid="{00000000-0005-0000-0000-00005C010000}"/>
    <cellStyle name="20% - Énfasis2 2 7 5 2" xfId="3128" xr:uid="{00000000-0005-0000-0000-00005D010000}"/>
    <cellStyle name="20% - Énfasis2 2 7 5 2 2" xfId="6385" xr:uid="{F22A787A-26B7-4E75-AE0E-70E9243397F4}"/>
    <cellStyle name="20% - Énfasis2 2 7 5 2 2 2" xfId="12387" xr:uid="{E77C81F7-B4FB-4643-86CB-6677D22815CB}"/>
    <cellStyle name="20% - Énfasis2 2 7 5 2 3" xfId="9433" xr:uid="{E8CC019D-3A33-4782-921D-62444E0B7ADE}"/>
    <cellStyle name="20% - Énfasis2 2 7 5 3" xfId="4318" xr:uid="{9B6D87DC-2303-4C6A-BCC2-32F76563348E}"/>
    <cellStyle name="20% - Énfasis2 2 7 5 3 2" xfId="10522" xr:uid="{FC181A31-8AEC-4C59-8DCD-EF6FE7673EA9}"/>
    <cellStyle name="20% - Énfasis2 2 7 5 4" xfId="7568" xr:uid="{688C15AD-E4E0-40EB-9100-62A7077AC60F}"/>
    <cellStyle name="20% - Énfasis2 2 7 6" xfId="1392" xr:uid="{00000000-0005-0000-0000-00005E010000}"/>
    <cellStyle name="20% - Énfasis2 2 7 6 2" xfId="4651" xr:uid="{C4D85726-30DD-4FE7-86DF-57E9D1CEEEA5}"/>
    <cellStyle name="20% - Énfasis2 2 7 6 2 2" xfId="10835" xr:uid="{AACC49DD-A3F3-4365-A295-13811BFB6DD3}"/>
    <cellStyle name="20% - Énfasis2 2 7 6 3" xfId="7881" xr:uid="{8CF1D4FE-0842-45EF-935F-7D163801245B}"/>
    <cellStyle name="20% - Énfasis2 2 7 7" xfId="2271" xr:uid="{00000000-0005-0000-0000-00005F010000}"/>
    <cellStyle name="20% - Énfasis2 2 7 7 2" xfId="5528" xr:uid="{219E0EA8-B1D2-441A-801B-5023CBA4E73A}"/>
    <cellStyle name="20% - Énfasis2 2 7 7 2 2" xfId="11611" xr:uid="{2E8D8852-8BB8-41A1-A74F-16DA6DD07FBA}"/>
    <cellStyle name="20% - Énfasis2 2 7 7 3" xfId="8657" xr:uid="{BA159453-9876-4815-A510-A2F17006D192}"/>
    <cellStyle name="20% - Énfasis2 2 7 8" xfId="3461" xr:uid="{BB2AF858-4D86-4185-B643-495E1063ED40}"/>
    <cellStyle name="20% - Énfasis2 2 7 8 2" xfId="9746" xr:uid="{B91D98DD-F9FE-4DE9-BC98-80719F350F86}"/>
    <cellStyle name="20% - Énfasis2 2 7 9" xfId="6792" xr:uid="{9DB2BC35-62C3-44E7-9379-87CA7BC9DC0C}"/>
    <cellStyle name="20% - Énfasis2 2 8" xfId="176" xr:uid="{00000000-0005-0000-0000-000060010000}"/>
    <cellStyle name="20% - Énfasis2 2 8 2" xfId="368" xr:uid="{00000000-0005-0000-0000-000061010000}"/>
    <cellStyle name="20% - Énfasis2 2 8 2 2" xfId="923" xr:uid="{00000000-0005-0000-0000-000062010000}"/>
    <cellStyle name="20% - Énfasis2 2 8 2 2 2" xfId="2123" xr:uid="{00000000-0005-0000-0000-000063010000}"/>
    <cellStyle name="20% - Énfasis2 2 8 2 2 2 2" xfId="5381" xr:uid="{A23B8054-5417-4307-83E0-0CAE5C9FC1C3}"/>
    <cellStyle name="20% - Énfasis2 2 8 2 2 2 2 2" xfId="11484" xr:uid="{DDA286C1-C6F7-4296-9CAE-5F63816A9268}"/>
    <cellStyle name="20% - Énfasis2 2 8 2 2 2 3" xfId="8530" xr:uid="{C86F0CCC-207E-4D39-8976-2C18D75569CB}"/>
    <cellStyle name="20% - Énfasis2 2 8 2 2 3" xfId="3001" xr:uid="{00000000-0005-0000-0000-000064010000}"/>
    <cellStyle name="20% - Énfasis2 2 8 2 2 3 2" xfId="6258" xr:uid="{3ADCD9A8-0728-4E3D-8689-CEBFF368FEA9}"/>
    <cellStyle name="20% - Énfasis2 2 8 2 2 3 2 2" xfId="12260" xr:uid="{CADE65B4-1ACF-403A-ABBD-7A8816D53EF2}"/>
    <cellStyle name="20% - Énfasis2 2 8 2 2 3 3" xfId="9306" xr:uid="{B61195CF-AB0C-4C13-A119-B55E06A7F811}"/>
    <cellStyle name="20% - Énfasis2 2 8 2 2 4" xfId="4191" xr:uid="{36BCDF70-F50C-42D3-8A61-7678493A554E}"/>
    <cellStyle name="20% - Énfasis2 2 8 2 2 4 2" xfId="10395" xr:uid="{A87E4065-E68E-40FE-AD79-9F40EF976A1B}"/>
    <cellStyle name="20% - Énfasis2 2 8 2 2 5" xfId="7441" xr:uid="{1E417E2D-5DA1-44FA-8FB6-74C621E1DFE8}"/>
    <cellStyle name="20% - Énfasis2 2 8 2 3" xfId="1203" xr:uid="{00000000-0005-0000-0000-000065010000}"/>
    <cellStyle name="20% - Énfasis2 2 8 2 3 2" xfId="3277" xr:uid="{00000000-0005-0000-0000-000066010000}"/>
    <cellStyle name="20% - Énfasis2 2 8 2 3 2 2" xfId="6534" xr:uid="{F99C2234-8002-47B7-A2AF-7BE8BF45DD50}"/>
    <cellStyle name="20% - Énfasis2 2 8 2 3 2 2 2" xfId="12536" xr:uid="{374A5377-67F8-4011-9D3C-5F6328DC0FD6}"/>
    <cellStyle name="20% - Énfasis2 2 8 2 3 2 3" xfId="9582" xr:uid="{F67E609E-4112-4392-B551-D99B21C10892}"/>
    <cellStyle name="20% - Énfasis2 2 8 2 3 3" xfId="4467" xr:uid="{8E528E5E-300F-4501-BDBE-4163760C8D45}"/>
    <cellStyle name="20% - Énfasis2 2 8 2 3 3 2" xfId="10671" xr:uid="{4F46C83E-DA75-44F7-9D15-39753C5B7FF6}"/>
    <cellStyle name="20% - Énfasis2 2 8 2 3 4" xfId="7717" xr:uid="{4A3169AC-5AA1-4799-B587-D5FE8825BC5E}"/>
    <cellStyle name="20% - Énfasis2 2 8 2 4" xfId="1594" xr:uid="{00000000-0005-0000-0000-000067010000}"/>
    <cellStyle name="20% - Énfasis2 2 8 2 4 2" xfId="4853" xr:uid="{C2C1729E-FFA8-49AB-9487-2D05CE7A022B}"/>
    <cellStyle name="20% - Énfasis2 2 8 2 4 2 2" xfId="10984" xr:uid="{D7854571-BA29-4D92-840C-AEAE13062820}"/>
    <cellStyle name="20% - Énfasis2 2 8 2 4 3" xfId="8030" xr:uid="{60D38C32-8443-496C-90A7-8B128BA257FF}"/>
    <cellStyle name="20% - Énfasis2 2 8 2 5" xfId="2473" xr:uid="{00000000-0005-0000-0000-000068010000}"/>
    <cellStyle name="20% - Énfasis2 2 8 2 5 2" xfId="5730" xr:uid="{7265CE1F-7A79-45F2-9D89-F69290E1CE0E}"/>
    <cellStyle name="20% - Énfasis2 2 8 2 5 2 2" xfId="11760" xr:uid="{38378278-D66C-4778-BB27-A8F453FD78B9}"/>
    <cellStyle name="20% - Énfasis2 2 8 2 5 3" xfId="8806" xr:uid="{57C6B7E6-8908-4E7C-89C9-A4D0C9F8D0A6}"/>
    <cellStyle name="20% - Énfasis2 2 8 2 6" xfId="3663" xr:uid="{7D33C7B8-3539-4427-A5A3-4CBA17182EB5}"/>
    <cellStyle name="20% - Énfasis2 2 8 2 6 2" xfId="9895" xr:uid="{29661CBC-1F76-4A9F-9E00-9BFF2A01031A}"/>
    <cellStyle name="20% - Énfasis2 2 8 2 7" xfId="6941" xr:uid="{852C07C6-B28D-42FB-8D8A-4D88DBF0BFD2}"/>
    <cellStyle name="20% - Énfasis2 2 8 3" xfId="594" xr:uid="{00000000-0005-0000-0000-000069010000}"/>
    <cellStyle name="20% - Énfasis2 2 8 3 2" xfId="1800" xr:uid="{00000000-0005-0000-0000-00006A010000}"/>
    <cellStyle name="20% - Énfasis2 2 8 3 2 2" xfId="5059" xr:uid="{A19F7CBB-7FDD-496F-80D1-0FCA17B2ED57}"/>
    <cellStyle name="20% - Énfasis2 2 8 3 2 2 2" xfId="11163" xr:uid="{3481B271-69E1-4166-8889-51C71E455DD1}"/>
    <cellStyle name="20% - Énfasis2 2 8 3 2 3" xfId="8209" xr:uid="{7C0DBBB6-1E07-456C-9078-C8F038655B67}"/>
    <cellStyle name="20% - Énfasis2 2 8 3 3" xfId="2679" xr:uid="{00000000-0005-0000-0000-00006B010000}"/>
    <cellStyle name="20% - Énfasis2 2 8 3 3 2" xfId="5936" xr:uid="{DB2963D6-810B-49DE-B044-DE96EAC99BEC}"/>
    <cellStyle name="20% - Énfasis2 2 8 3 3 2 2" xfId="11939" xr:uid="{9DD269E9-C651-45FB-9348-505548F70480}"/>
    <cellStyle name="20% - Énfasis2 2 8 3 3 3" xfId="8985" xr:uid="{0F728C91-E384-4B46-8957-8C56124EBB43}"/>
    <cellStyle name="20% - Énfasis2 2 8 3 4" xfId="3869" xr:uid="{65E7E4BF-6AC5-401C-AA10-277B511619AD}"/>
    <cellStyle name="20% - Énfasis2 2 8 3 4 2" xfId="10074" xr:uid="{F2C59D3D-1E52-4678-ABDF-DF0A4698AB08}"/>
    <cellStyle name="20% - Énfasis2 2 8 3 5" xfId="7120" xr:uid="{C219AF46-8914-4792-963C-E43B377481FB}"/>
    <cellStyle name="20% - Énfasis2 2 8 4" xfId="789" xr:uid="{00000000-0005-0000-0000-00006C010000}"/>
    <cellStyle name="20% - Énfasis2 2 8 4 2" xfId="1989" xr:uid="{00000000-0005-0000-0000-00006D010000}"/>
    <cellStyle name="20% - Énfasis2 2 8 4 2 2" xfId="5247" xr:uid="{E9DF6616-4B16-447C-AFD1-922F9EC9A34F}"/>
    <cellStyle name="20% - Énfasis2 2 8 4 2 2 2" xfId="11350" xr:uid="{7E340C0F-20A8-4284-BCA3-0A2F62AFFEB4}"/>
    <cellStyle name="20% - Énfasis2 2 8 4 2 3" xfId="8396" xr:uid="{440913CA-62A6-47D1-A6E7-38420822EE17}"/>
    <cellStyle name="20% - Énfasis2 2 8 4 3" xfId="2867" xr:uid="{00000000-0005-0000-0000-00006E010000}"/>
    <cellStyle name="20% - Énfasis2 2 8 4 3 2" xfId="6124" xr:uid="{90BACF6A-3BFE-47C2-A394-D0A1B1B3B0B9}"/>
    <cellStyle name="20% - Énfasis2 2 8 4 3 2 2" xfId="12126" xr:uid="{0BC5796E-8FC0-47D1-9A81-7B4F6AEAA125}"/>
    <cellStyle name="20% - Énfasis2 2 8 4 3 3" xfId="9172" xr:uid="{F44FC6E2-7371-464C-BEAC-C1576207AF3E}"/>
    <cellStyle name="20% - Énfasis2 2 8 4 4" xfId="4057" xr:uid="{78DC66E4-025B-4EE5-9D9C-35416593FBDE}"/>
    <cellStyle name="20% - Énfasis2 2 8 4 4 2" xfId="10261" xr:uid="{F31AAAF6-9DEF-43B1-A57F-96D6EE737856}"/>
    <cellStyle name="20% - Énfasis2 2 8 4 5" xfId="7307" xr:uid="{EFFE834B-6F66-49FA-86B8-1F1195F46113}"/>
    <cellStyle name="20% - Énfasis2 2 8 5" xfId="1069" xr:uid="{00000000-0005-0000-0000-00006F010000}"/>
    <cellStyle name="20% - Énfasis2 2 8 5 2" xfId="3143" xr:uid="{00000000-0005-0000-0000-000070010000}"/>
    <cellStyle name="20% - Énfasis2 2 8 5 2 2" xfId="6400" xr:uid="{3B04D9A7-018A-403E-AD09-25B0AABB9639}"/>
    <cellStyle name="20% - Énfasis2 2 8 5 2 2 2" xfId="12402" xr:uid="{419DC403-AB6E-450E-8A40-D3FC209646CB}"/>
    <cellStyle name="20% - Énfasis2 2 8 5 2 3" xfId="9448" xr:uid="{6E3E8C87-8B1C-4FE3-A845-11F1A560710B}"/>
    <cellStyle name="20% - Énfasis2 2 8 5 3" xfId="4333" xr:uid="{1EA8DBA0-CD81-4ADA-8842-25E7BC9F6D65}"/>
    <cellStyle name="20% - Énfasis2 2 8 5 3 2" xfId="10537" xr:uid="{0522F840-A15D-416F-BC4E-6D9EBF56821B}"/>
    <cellStyle name="20% - Énfasis2 2 8 5 4" xfId="7583" xr:uid="{0F754F32-CCD2-43CB-B258-6FC63A13954B}"/>
    <cellStyle name="20% - Énfasis2 2 8 6" xfId="1410" xr:uid="{00000000-0005-0000-0000-000071010000}"/>
    <cellStyle name="20% - Énfasis2 2 8 6 2" xfId="4669" xr:uid="{B4560C54-9B3D-4B80-99BE-05809529AC15}"/>
    <cellStyle name="20% - Énfasis2 2 8 6 2 2" xfId="10850" xr:uid="{334708BA-7C7D-4875-88B6-7448D887FA1A}"/>
    <cellStyle name="20% - Énfasis2 2 8 6 3" xfId="7896" xr:uid="{0A9F484A-5102-4349-80CF-F45DDE02E8E5}"/>
    <cellStyle name="20% - Énfasis2 2 8 7" xfId="2289" xr:uid="{00000000-0005-0000-0000-000072010000}"/>
    <cellStyle name="20% - Énfasis2 2 8 7 2" xfId="5546" xr:uid="{DC05CE8B-01BC-4091-8507-C963232B150F}"/>
    <cellStyle name="20% - Énfasis2 2 8 7 2 2" xfId="11626" xr:uid="{7151914C-9D84-434C-A7E7-A983BB4145AC}"/>
    <cellStyle name="20% - Énfasis2 2 8 7 3" xfId="8672" xr:uid="{DDF78AA8-12B1-466C-BC20-842492371D8E}"/>
    <cellStyle name="20% - Énfasis2 2 8 8" xfId="3479" xr:uid="{F0800DEE-57EF-48B9-92B1-00923D86CAB8}"/>
    <cellStyle name="20% - Énfasis2 2 8 8 2" xfId="9761" xr:uid="{C68B4C67-0A01-40BC-BE49-2EE86913E99A}"/>
    <cellStyle name="20% - Énfasis2 2 8 9" xfId="6807" xr:uid="{A8078A2E-45E5-4FFE-992D-AE6BA014BAA9}"/>
    <cellStyle name="20% - Énfasis2 2 9" xfId="195" xr:uid="{00000000-0005-0000-0000-000073010000}"/>
    <cellStyle name="20% - Énfasis2 2 9 2" xfId="387" xr:uid="{00000000-0005-0000-0000-000074010000}"/>
    <cellStyle name="20% - Énfasis2 2 9 2 2" xfId="938" xr:uid="{00000000-0005-0000-0000-000075010000}"/>
    <cellStyle name="20% - Énfasis2 2 9 2 2 2" xfId="2138" xr:uid="{00000000-0005-0000-0000-000076010000}"/>
    <cellStyle name="20% - Énfasis2 2 9 2 2 2 2" xfId="5396" xr:uid="{99B7B30A-6912-42FB-B8E8-D212C86DFD2A}"/>
    <cellStyle name="20% - Énfasis2 2 9 2 2 2 2 2" xfId="11499" xr:uid="{A6CFEA97-A875-4563-88F3-66D926B88D73}"/>
    <cellStyle name="20% - Énfasis2 2 9 2 2 2 3" xfId="8545" xr:uid="{509BC41F-73A3-43C6-A51F-FF1F8706CC8B}"/>
    <cellStyle name="20% - Énfasis2 2 9 2 2 3" xfId="3016" xr:uid="{00000000-0005-0000-0000-000077010000}"/>
    <cellStyle name="20% - Énfasis2 2 9 2 2 3 2" xfId="6273" xr:uid="{8DBF5D71-D601-4339-9AA1-09AF374B4398}"/>
    <cellStyle name="20% - Énfasis2 2 9 2 2 3 2 2" xfId="12275" xr:uid="{2C478C8B-C3B9-4025-9D34-177F6E29EE27}"/>
    <cellStyle name="20% - Énfasis2 2 9 2 2 3 3" xfId="9321" xr:uid="{BB061BB4-CBE2-40AC-8018-EC2283254EE9}"/>
    <cellStyle name="20% - Énfasis2 2 9 2 2 4" xfId="4206" xr:uid="{775301B8-584F-41B7-BBBA-F74BB6E189CC}"/>
    <cellStyle name="20% - Énfasis2 2 9 2 2 4 2" xfId="10410" xr:uid="{343B4C09-E95D-4099-A991-C5FBAED0244E}"/>
    <cellStyle name="20% - Énfasis2 2 9 2 2 5" xfId="7456" xr:uid="{2049A50B-C5B5-4504-BA13-6DB89FB8475E}"/>
    <cellStyle name="20% - Énfasis2 2 9 2 3" xfId="1218" xr:uid="{00000000-0005-0000-0000-000078010000}"/>
    <cellStyle name="20% - Énfasis2 2 9 2 3 2" xfId="3292" xr:uid="{00000000-0005-0000-0000-000079010000}"/>
    <cellStyle name="20% - Énfasis2 2 9 2 3 2 2" xfId="6549" xr:uid="{A7A063D7-9A03-4768-8ECB-58B195E6A853}"/>
    <cellStyle name="20% - Énfasis2 2 9 2 3 2 2 2" xfId="12551" xr:uid="{F802201A-DA27-4491-BF2A-FAE3EF7EDF04}"/>
    <cellStyle name="20% - Énfasis2 2 9 2 3 2 3" xfId="9597" xr:uid="{CD61239E-3909-42CD-8C34-F79E0A7F6DA9}"/>
    <cellStyle name="20% - Énfasis2 2 9 2 3 3" xfId="4482" xr:uid="{21A7FAD3-1B98-48B7-850E-7BD04AFD18AC}"/>
    <cellStyle name="20% - Énfasis2 2 9 2 3 3 2" xfId="10686" xr:uid="{55307740-4C05-4FDC-BB2A-A580C73E2B3E}"/>
    <cellStyle name="20% - Énfasis2 2 9 2 3 4" xfId="7732" xr:uid="{A2A93782-018A-4FB9-9750-469CCDDE7943}"/>
    <cellStyle name="20% - Énfasis2 2 9 2 4" xfId="1612" xr:uid="{00000000-0005-0000-0000-00007A010000}"/>
    <cellStyle name="20% - Énfasis2 2 9 2 4 2" xfId="4871" xr:uid="{810C42DD-D2EB-4FB0-A93B-A53D1CF8D214}"/>
    <cellStyle name="20% - Énfasis2 2 9 2 4 2 2" xfId="10999" xr:uid="{CB14FE0B-7602-4E28-A158-80F0EA17F149}"/>
    <cellStyle name="20% - Énfasis2 2 9 2 4 3" xfId="8045" xr:uid="{03D4BEF8-33C7-4E89-9C79-F19C4D9A2517}"/>
    <cellStyle name="20% - Énfasis2 2 9 2 5" xfId="2491" xr:uid="{00000000-0005-0000-0000-00007B010000}"/>
    <cellStyle name="20% - Énfasis2 2 9 2 5 2" xfId="5748" xr:uid="{0A150D91-90D5-4000-A552-B3BE6EA3E6F2}"/>
    <cellStyle name="20% - Énfasis2 2 9 2 5 2 2" xfId="11775" xr:uid="{4DB15139-60E9-452E-A1A1-24E85670108E}"/>
    <cellStyle name="20% - Énfasis2 2 9 2 5 3" xfId="8821" xr:uid="{5D7CB006-CEFE-4D58-91A5-9F5DE4CAFBC9}"/>
    <cellStyle name="20% - Énfasis2 2 9 2 6" xfId="3681" xr:uid="{63F96B41-E65E-4ECF-9B7C-AF98F1DA701C}"/>
    <cellStyle name="20% - Énfasis2 2 9 2 6 2" xfId="9910" xr:uid="{5BF617BB-0AC7-4655-889C-DF88EDDA2E8B}"/>
    <cellStyle name="20% - Énfasis2 2 9 2 7" xfId="6956" xr:uid="{F9D7AFDB-8318-4E99-9375-FEC812AF306C}"/>
    <cellStyle name="20% - Énfasis2 2 9 3" xfId="609" xr:uid="{00000000-0005-0000-0000-00007C010000}"/>
    <cellStyle name="20% - Énfasis2 2 9 3 2" xfId="1815" xr:uid="{00000000-0005-0000-0000-00007D010000}"/>
    <cellStyle name="20% - Énfasis2 2 9 3 2 2" xfId="5074" xr:uid="{CECA8E8D-6217-4701-BB0D-264A12ABDC24}"/>
    <cellStyle name="20% - Énfasis2 2 9 3 2 2 2" xfId="11178" xr:uid="{4531E450-C9E2-4471-877F-F7D9BEE7A033}"/>
    <cellStyle name="20% - Énfasis2 2 9 3 2 3" xfId="8224" xr:uid="{19709C93-3705-4066-A74A-651FD7C6FC14}"/>
    <cellStyle name="20% - Énfasis2 2 9 3 3" xfId="2694" xr:uid="{00000000-0005-0000-0000-00007E010000}"/>
    <cellStyle name="20% - Énfasis2 2 9 3 3 2" xfId="5951" xr:uid="{819824C7-8B6E-4EB3-95BB-50EB73573A83}"/>
    <cellStyle name="20% - Énfasis2 2 9 3 3 2 2" xfId="11954" xr:uid="{9778B2E9-5900-48E4-BB42-E8FDF65540DA}"/>
    <cellStyle name="20% - Énfasis2 2 9 3 3 3" xfId="9000" xr:uid="{07F349EA-2FBD-43AE-B15F-0A885EC4AA16}"/>
    <cellStyle name="20% - Énfasis2 2 9 3 4" xfId="3884" xr:uid="{4406F3BE-0F6D-4EA4-976A-C897AD1E6EB3}"/>
    <cellStyle name="20% - Énfasis2 2 9 3 4 2" xfId="10089" xr:uid="{CD9BB25B-B5A2-429A-9CF0-7E941DB089F4}"/>
    <cellStyle name="20% - Énfasis2 2 9 3 5" xfId="7135" xr:uid="{C93A8FB0-1F47-49A5-A26C-7511E6E47BC3}"/>
    <cellStyle name="20% - Énfasis2 2 9 4" xfId="804" xr:uid="{00000000-0005-0000-0000-00007F010000}"/>
    <cellStyle name="20% - Énfasis2 2 9 4 2" xfId="2004" xr:uid="{00000000-0005-0000-0000-000080010000}"/>
    <cellStyle name="20% - Énfasis2 2 9 4 2 2" xfId="5262" xr:uid="{E4D7CE48-B4A5-44C7-B885-784F2ED172DB}"/>
    <cellStyle name="20% - Énfasis2 2 9 4 2 2 2" xfId="11365" xr:uid="{1ED8B7F4-5C11-48BB-B7FE-F58ED1B643AC}"/>
    <cellStyle name="20% - Énfasis2 2 9 4 2 3" xfId="8411" xr:uid="{5DFF5A01-9CC8-4DA2-9424-B1F61AE0D1B6}"/>
    <cellStyle name="20% - Énfasis2 2 9 4 3" xfId="2882" xr:uid="{00000000-0005-0000-0000-000081010000}"/>
    <cellStyle name="20% - Énfasis2 2 9 4 3 2" xfId="6139" xr:uid="{35B29C4B-7A46-41DE-84AA-4548A6A60DF1}"/>
    <cellStyle name="20% - Énfasis2 2 9 4 3 2 2" xfId="12141" xr:uid="{5D1975EB-C707-4D9D-B7E9-DB3956059492}"/>
    <cellStyle name="20% - Énfasis2 2 9 4 3 3" xfId="9187" xr:uid="{96E8ECC7-8423-42E4-A919-BC80BB49A52F}"/>
    <cellStyle name="20% - Énfasis2 2 9 4 4" xfId="4072" xr:uid="{C1E2961D-3ED8-454B-8F7F-2BE866A0A7FB}"/>
    <cellStyle name="20% - Énfasis2 2 9 4 4 2" xfId="10276" xr:uid="{61ACC9F3-AFC9-4353-A7FB-95484694D6C3}"/>
    <cellStyle name="20% - Énfasis2 2 9 4 5" xfId="7322" xr:uid="{E8EA610F-241F-4CFD-AB00-E57B87AC681B}"/>
    <cellStyle name="20% - Énfasis2 2 9 5" xfId="1084" xr:uid="{00000000-0005-0000-0000-000082010000}"/>
    <cellStyle name="20% - Énfasis2 2 9 5 2" xfId="3158" xr:uid="{00000000-0005-0000-0000-000083010000}"/>
    <cellStyle name="20% - Énfasis2 2 9 5 2 2" xfId="6415" xr:uid="{ABA66E0F-08FB-4900-B7F6-2757FBDA4706}"/>
    <cellStyle name="20% - Énfasis2 2 9 5 2 2 2" xfId="12417" xr:uid="{A27CA319-57A5-4872-9507-62CFBF6E03B3}"/>
    <cellStyle name="20% - Énfasis2 2 9 5 2 3" xfId="9463" xr:uid="{C68EA944-3742-4F1F-97EB-956D2CDF571D}"/>
    <cellStyle name="20% - Énfasis2 2 9 5 3" xfId="4348" xr:uid="{F96BD087-EF58-436B-9712-47D181D9AF17}"/>
    <cellStyle name="20% - Énfasis2 2 9 5 3 2" xfId="10552" xr:uid="{6BF97C1F-2142-4179-9CE2-B04590A64452}"/>
    <cellStyle name="20% - Énfasis2 2 9 5 4" xfId="7598" xr:uid="{7D4DEC37-7E36-4209-8A7D-E1ABCC9F8DC4}"/>
    <cellStyle name="20% - Énfasis2 2 9 6" xfId="1428" xr:uid="{00000000-0005-0000-0000-000084010000}"/>
    <cellStyle name="20% - Énfasis2 2 9 6 2" xfId="4687" xr:uid="{A7595D5E-2642-432A-AFD5-5F812FD758F3}"/>
    <cellStyle name="20% - Énfasis2 2 9 6 2 2" xfId="10865" xr:uid="{C9A80B94-B349-48A5-9787-CC40AD82B7F9}"/>
    <cellStyle name="20% - Énfasis2 2 9 6 3" xfId="7911" xr:uid="{C2BB4101-95E7-4165-A67A-5D69D9A286B0}"/>
    <cellStyle name="20% - Énfasis2 2 9 7" xfId="2307" xr:uid="{00000000-0005-0000-0000-000085010000}"/>
    <cellStyle name="20% - Énfasis2 2 9 7 2" xfId="5564" xr:uid="{BBB0286D-3318-4E0F-9C0F-35C67F45AB39}"/>
    <cellStyle name="20% - Énfasis2 2 9 7 2 2" xfId="11641" xr:uid="{196E4236-F31D-4B91-89D4-0C60E90D5F37}"/>
    <cellStyle name="20% - Énfasis2 2 9 7 3" xfId="8687" xr:uid="{1F5AFBB0-9185-4DBA-B282-9799525779C9}"/>
    <cellStyle name="20% - Énfasis2 2 9 8" xfId="3497" xr:uid="{E3DAE758-981C-4BF9-A74D-2B5B7CDD956E}"/>
    <cellStyle name="20% - Énfasis2 2 9 8 2" xfId="9776" xr:uid="{2CDD2B4D-5531-40F8-B688-D65307963B79}"/>
    <cellStyle name="20% - Énfasis2 2 9 9" xfId="6822" xr:uid="{73F2E037-9967-49EF-BCA9-04145262C343}"/>
    <cellStyle name="20% - Énfasis3 2" xfId="8" xr:uid="{00000000-0005-0000-0000-000086010000}"/>
    <cellStyle name="20% - Énfasis3 2 10" xfId="214" xr:uid="{00000000-0005-0000-0000-000087010000}"/>
    <cellStyle name="20% - Énfasis3 2 10 2" xfId="625" xr:uid="{00000000-0005-0000-0000-000088010000}"/>
    <cellStyle name="20% - Énfasis3 2 10 2 2" xfId="1831" xr:uid="{00000000-0005-0000-0000-000089010000}"/>
    <cellStyle name="20% - Énfasis3 2 10 2 2 2" xfId="5090" xr:uid="{7CCDE1F5-FACE-4D57-88E3-A4613ECE9B39}"/>
    <cellStyle name="20% - Énfasis3 2 10 2 2 2 2" xfId="11194" xr:uid="{1DECDBE3-3B90-46B9-A06A-CED055043E6E}"/>
    <cellStyle name="20% - Énfasis3 2 10 2 2 3" xfId="8240" xr:uid="{69DC50FF-A54F-4913-ADF1-CFE1DF6DF98E}"/>
    <cellStyle name="20% - Énfasis3 2 10 2 3" xfId="2710" xr:uid="{00000000-0005-0000-0000-00008A010000}"/>
    <cellStyle name="20% - Énfasis3 2 10 2 3 2" xfId="5967" xr:uid="{E2D7A6B3-80EB-4E18-8C9B-847EC83CC0F4}"/>
    <cellStyle name="20% - Énfasis3 2 10 2 3 2 2" xfId="11970" xr:uid="{6E9AD08A-D49F-407E-8E28-5B300D67F8D1}"/>
    <cellStyle name="20% - Énfasis3 2 10 2 3 3" xfId="9016" xr:uid="{2A889070-59DE-4398-AAC7-60DAF9BDD4B6}"/>
    <cellStyle name="20% - Énfasis3 2 10 2 4" xfId="3900" xr:uid="{C49B91CF-34FC-4B4D-B6A2-62EF796B4B0A}"/>
    <cellStyle name="20% - Énfasis3 2 10 2 4 2" xfId="10105" xr:uid="{64606FB9-5A52-49D4-9FA2-2F31F38B98DB}"/>
    <cellStyle name="20% - Énfasis3 2 10 2 5" xfId="7151" xr:uid="{E2BA19D0-31A6-4080-9A14-C8267791B3F9}"/>
    <cellStyle name="20% - Énfasis3 2 10 3" xfId="820" xr:uid="{00000000-0005-0000-0000-00008B010000}"/>
    <cellStyle name="20% - Énfasis3 2 10 3 2" xfId="2020" xr:uid="{00000000-0005-0000-0000-00008C010000}"/>
    <cellStyle name="20% - Énfasis3 2 10 3 2 2" xfId="5278" xr:uid="{CEAB9314-BCC7-44CD-8DBD-8E08FA6F2680}"/>
    <cellStyle name="20% - Énfasis3 2 10 3 2 2 2" xfId="11381" xr:uid="{0E618BAA-1B36-488C-97B9-E82388B5A800}"/>
    <cellStyle name="20% - Énfasis3 2 10 3 2 3" xfId="8427" xr:uid="{1D15CC05-4467-4A40-A548-F9B7FE13B759}"/>
    <cellStyle name="20% - Énfasis3 2 10 3 3" xfId="2898" xr:uid="{00000000-0005-0000-0000-00008D010000}"/>
    <cellStyle name="20% - Énfasis3 2 10 3 3 2" xfId="6155" xr:uid="{FDFC550F-3698-462B-A22A-570A2D7A5903}"/>
    <cellStyle name="20% - Énfasis3 2 10 3 3 2 2" xfId="12157" xr:uid="{B3F4E345-7FD5-4F7E-AE26-B3CEB4C169DB}"/>
    <cellStyle name="20% - Énfasis3 2 10 3 3 3" xfId="9203" xr:uid="{FB5B4F69-298F-4FFF-87F2-2D240BB41451}"/>
    <cellStyle name="20% - Énfasis3 2 10 3 4" xfId="4088" xr:uid="{834E9CD4-F4CC-4FAE-B4D5-BFADB8CDCF4D}"/>
    <cellStyle name="20% - Énfasis3 2 10 3 4 2" xfId="10292" xr:uid="{531D5784-BCB9-4C78-A746-D7BB1157A6C7}"/>
    <cellStyle name="20% - Énfasis3 2 10 3 5" xfId="7338" xr:uid="{37B8D1D3-B48F-4A19-A536-FE05C8A55A36}"/>
    <cellStyle name="20% - Énfasis3 2 10 4" xfId="1100" xr:uid="{00000000-0005-0000-0000-00008E010000}"/>
    <cellStyle name="20% - Énfasis3 2 10 4 2" xfId="3174" xr:uid="{00000000-0005-0000-0000-00008F010000}"/>
    <cellStyle name="20% - Énfasis3 2 10 4 2 2" xfId="6431" xr:uid="{11FD7700-8C8A-453B-A671-C1ACD1C22D6D}"/>
    <cellStyle name="20% - Énfasis3 2 10 4 2 2 2" xfId="12433" xr:uid="{41A51E37-6CEA-4A9F-A91E-1D49DC21B548}"/>
    <cellStyle name="20% - Énfasis3 2 10 4 2 3" xfId="9479" xr:uid="{A9F35E56-76BE-4066-8F3D-5B0C72B0D8B9}"/>
    <cellStyle name="20% - Énfasis3 2 10 4 3" xfId="4364" xr:uid="{3B111A38-CADB-407C-B947-473B61D2477A}"/>
    <cellStyle name="20% - Énfasis3 2 10 4 3 2" xfId="10568" xr:uid="{D3B36E41-0B7B-45B5-8E77-E867B51BDFF7}"/>
    <cellStyle name="20% - Énfasis3 2 10 4 4" xfId="7614" xr:uid="{32A3D205-65F7-40A3-9E99-59899BE120A0}"/>
    <cellStyle name="20% - Énfasis3 2 10 5" xfId="1447" xr:uid="{00000000-0005-0000-0000-000090010000}"/>
    <cellStyle name="20% - Énfasis3 2 10 5 2" xfId="4706" xr:uid="{51F9CB2B-3BC3-4AAA-954C-03DAEB54CEA0}"/>
    <cellStyle name="20% - Énfasis3 2 10 5 2 2" xfId="10881" xr:uid="{172805FC-D1CD-4204-90B6-6F26BC5476F4}"/>
    <cellStyle name="20% - Énfasis3 2 10 5 3" xfId="7927" xr:uid="{3C6C22A9-8AFE-420F-A2E4-45DEF342C6FB}"/>
    <cellStyle name="20% - Énfasis3 2 10 6" xfId="2326" xr:uid="{00000000-0005-0000-0000-000091010000}"/>
    <cellStyle name="20% - Énfasis3 2 10 6 2" xfId="5583" xr:uid="{67B6DFB3-EDF2-498B-AD06-AA37E845B15A}"/>
    <cellStyle name="20% - Énfasis3 2 10 6 2 2" xfId="11657" xr:uid="{7549B9A3-5376-4508-AE50-246E856423C9}"/>
    <cellStyle name="20% - Énfasis3 2 10 6 3" xfId="8703" xr:uid="{B8AEC64F-CED8-4B4D-A05A-8D6A1FEAD99F}"/>
    <cellStyle name="20% - Énfasis3 2 10 7" xfId="3516" xr:uid="{E4B91665-57B8-4AE2-8700-D93F0176CBBF}"/>
    <cellStyle name="20% - Énfasis3 2 10 7 2" xfId="9792" xr:uid="{2A4845ED-1AC1-4368-B548-72BC9B1F4588}"/>
    <cellStyle name="20% - Énfasis3 2 10 8" xfId="6838" xr:uid="{0E2D9070-565A-4254-BA7D-FC0AA61416F8}"/>
    <cellStyle name="20% - Énfasis3 2 11" xfId="429" xr:uid="{00000000-0005-0000-0000-000092010000}"/>
    <cellStyle name="20% - Énfasis3 2 11 2" xfId="1234" xr:uid="{00000000-0005-0000-0000-000093010000}"/>
    <cellStyle name="20% - Énfasis3 2 11 2 2" xfId="3308" xr:uid="{00000000-0005-0000-0000-000094010000}"/>
    <cellStyle name="20% - Énfasis3 2 11 2 2 2" xfId="6565" xr:uid="{D99341B5-5D3D-4A77-B923-908EBF788CA2}"/>
    <cellStyle name="20% - Énfasis3 2 11 2 2 2 2" xfId="12567" xr:uid="{683A9121-EAA1-4907-A36B-E18EC6A27A83}"/>
    <cellStyle name="20% - Énfasis3 2 11 2 2 3" xfId="9613" xr:uid="{BD90C696-B6AA-4E91-BFEB-FB6817CB67A7}"/>
    <cellStyle name="20% - Énfasis3 2 11 2 3" xfId="4498" xr:uid="{AA94FA68-9F2A-45B3-8E13-50CF9D4FE80E}"/>
    <cellStyle name="20% - Énfasis3 2 11 2 3 2" xfId="10702" xr:uid="{79C3CCA2-001F-4E5E-8AAF-28D07DEE5BA9}"/>
    <cellStyle name="20% - Énfasis3 2 11 2 4" xfId="7748" xr:uid="{D21361E2-4245-4D26-9E9C-34135B96C565}"/>
    <cellStyle name="20% - Énfasis3 2 11 3" xfId="1652" xr:uid="{00000000-0005-0000-0000-000095010000}"/>
    <cellStyle name="20% - Énfasis3 2 11 3 2" xfId="4911" xr:uid="{C6EC714D-F20F-4CEF-BEB6-583F1C00659E}"/>
    <cellStyle name="20% - Énfasis3 2 11 3 2 2" xfId="11015" xr:uid="{95D2980D-C312-4E4E-BD70-D2D07590ED9F}"/>
    <cellStyle name="20% - Énfasis3 2 11 3 3" xfId="8061" xr:uid="{019640E2-407E-4D7D-8736-A893317E4146}"/>
    <cellStyle name="20% - Énfasis3 2 11 4" xfId="2531" xr:uid="{00000000-0005-0000-0000-000096010000}"/>
    <cellStyle name="20% - Énfasis3 2 11 4 2" xfId="5788" xr:uid="{3819E3E5-B322-4A69-A982-06AF3FF37D42}"/>
    <cellStyle name="20% - Énfasis3 2 11 4 2 2" xfId="11791" xr:uid="{7C58DB45-3568-4B75-828E-F84249D605F0}"/>
    <cellStyle name="20% - Énfasis3 2 11 4 3" xfId="8837" xr:uid="{80C61048-6330-4DBF-A62A-E0729E17783C}"/>
    <cellStyle name="20% - Énfasis3 2 11 5" xfId="3721" xr:uid="{78DFF1F0-8D1E-4D77-9B5E-7EDE4CACA731}"/>
    <cellStyle name="20% - Énfasis3 2 11 5 2" xfId="9926" xr:uid="{20C9B518-31B8-4C1D-A3E2-4E4DFA2B74EA}"/>
    <cellStyle name="20% - Énfasis3 2 11 6" xfId="6972" xr:uid="{5F4E1381-0A51-4356-82DD-97A9AC85112C}"/>
    <cellStyle name="20% - Énfasis3 2 12" xfId="455" xr:uid="{00000000-0005-0000-0000-000097010000}"/>
    <cellStyle name="20% - Énfasis3 2 12 2" xfId="1252" xr:uid="{00000000-0005-0000-0000-000098010000}"/>
    <cellStyle name="20% - Énfasis3 2 12 2 2" xfId="3323" xr:uid="{00000000-0005-0000-0000-000099010000}"/>
    <cellStyle name="20% - Énfasis3 2 12 2 2 2" xfId="6580" xr:uid="{6AA9AD88-8471-476E-B3FA-56A1D22016FD}"/>
    <cellStyle name="20% - Énfasis3 2 12 2 2 2 2" xfId="12582" xr:uid="{821008C2-D7B1-43DF-846D-A28ADDFC5B8D}"/>
    <cellStyle name="20% - Énfasis3 2 12 2 2 3" xfId="9628" xr:uid="{5C9A0378-7135-44DA-8D09-EF28914D1B66}"/>
    <cellStyle name="20% - Énfasis3 2 12 2 3" xfId="4513" xr:uid="{0A685C57-1E8A-4A16-AC51-580C55A7EF0D}"/>
    <cellStyle name="20% - Énfasis3 2 12 2 3 2" xfId="10717" xr:uid="{2D48AECC-0306-410D-BF68-7FCE1AED0E74}"/>
    <cellStyle name="20% - Énfasis3 2 12 2 4" xfId="7763" xr:uid="{2B9D14EB-53EE-46FA-B755-DB82DAF320A7}"/>
    <cellStyle name="20% - Énfasis3 2 12 3" xfId="1667" xr:uid="{00000000-0005-0000-0000-00009A010000}"/>
    <cellStyle name="20% - Énfasis3 2 12 3 2" xfId="4926" xr:uid="{B14855C1-6DE6-4738-86E0-9990C616ED20}"/>
    <cellStyle name="20% - Énfasis3 2 12 3 2 2" xfId="11030" xr:uid="{A6EF030F-5C6A-402A-9D9B-F725E4C34678}"/>
    <cellStyle name="20% - Énfasis3 2 12 3 3" xfId="8076" xr:uid="{F3D7B43C-F085-47D4-9AB6-BA6ABD013136}"/>
    <cellStyle name="20% - Énfasis3 2 12 4" xfId="2546" xr:uid="{00000000-0005-0000-0000-00009B010000}"/>
    <cellStyle name="20% - Énfasis3 2 12 4 2" xfId="5803" xr:uid="{8B988112-95FD-4D0D-BFE7-0452A1658FAE}"/>
    <cellStyle name="20% - Énfasis3 2 12 4 2 2" xfId="11806" xr:uid="{1F04A011-EF30-4178-934A-DE63340F735B}"/>
    <cellStyle name="20% - Énfasis3 2 12 4 3" xfId="8852" xr:uid="{FEB06BFA-0EA4-46AB-898E-769C71ABFD02}"/>
    <cellStyle name="20% - Énfasis3 2 12 5" xfId="3736" xr:uid="{08158EA5-D4BC-4CA8-B740-5C0B2030CFF9}"/>
    <cellStyle name="20% - Énfasis3 2 12 5 2" xfId="9941" xr:uid="{FED8BAA6-4CE7-4EE1-8BCE-FC1FC075C051}"/>
    <cellStyle name="20% - Énfasis3 2 12 6" xfId="6987" xr:uid="{EDEEA993-9EE8-4C65-B14A-6D28E61BB2AF}"/>
    <cellStyle name="20% - Énfasis3 2 13" xfId="470" xr:uid="{00000000-0005-0000-0000-00009C010000}"/>
    <cellStyle name="20% - Énfasis3 2 13 2" xfId="1267" xr:uid="{00000000-0005-0000-0000-00009D010000}"/>
    <cellStyle name="20% - Énfasis3 2 13 2 2" xfId="3338" xr:uid="{00000000-0005-0000-0000-00009E010000}"/>
    <cellStyle name="20% - Énfasis3 2 13 2 2 2" xfId="6595" xr:uid="{2136ECD7-0CDD-47BB-9A90-13504796CA2A}"/>
    <cellStyle name="20% - Énfasis3 2 13 2 2 2 2" xfId="12597" xr:uid="{C903C8FC-5A41-4066-AD88-9C8ACAED9073}"/>
    <cellStyle name="20% - Énfasis3 2 13 2 2 3" xfId="9643" xr:uid="{E276D239-D0D0-46BC-AAFE-0A352BF85DE5}"/>
    <cellStyle name="20% - Énfasis3 2 13 2 3" xfId="4528" xr:uid="{636DAAB0-6717-4EDD-BA5D-869F435CDA6F}"/>
    <cellStyle name="20% - Énfasis3 2 13 2 3 2" xfId="10732" xr:uid="{529B322D-AF75-4895-A9FF-B6EB5E7DCF2B}"/>
    <cellStyle name="20% - Énfasis3 2 13 2 4" xfId="7778" xr:uid="{5DD8B4D4-4D50-465D-9579-8FE8CD966DE3}"/>
    <cellStyle name="20% - Énfasis3 2 13 3" xfId="1682" xr:uid="{00000000-0005-0000-0000-00009F010000}"/>
    <cellStyle name="20% - Énfasis3 2 13 3 2" xfId="4941" xr:uid="{F71BDDFB-3D52-4C66-8506-D19A24458D02}"/>
    <cellStyle name="20% - Énfasis3 2 13 3 2 2" xfId="11045" xr:uid="{212E1108-B48B-42D2-B94A-93345B2CE2BB}"/>
    <cellStyle name="20% - Énfasis3 2 13 3 3" xfId="8091" xr:uid="{88DB85BD-2E42-41C0-AFF1-C9581CC9A26D}"/>
    <cellStyle name="20% - Énfasis3 2 13 4" xfId="2561" xr:uid="{00000000-0005-0000-0000-0000A0010000}"/>
    <cellStyle name="20% - Énfasis3 2 13 4 2" xfId="5818" xr:uid="{DC17747F-AD3A-457B-8861-5454D145C265}"/>
    <cellStyle name="20% - Énfasis3 2 13 4 2 2" xfId="11821" xr:uid="{2E6E4FAC-E344-4BE9-AC47-92FFFC661C14}"/>
    <cellStyle name="20% - Énfasis3 2 13 4 3" xfId="8867" xr:uid="{70907CFF-5460-45C4-9351-480D9708B352}"/>
    <cellStyle name="20% - Énfasis3 2 13 5" xfId="3751" xr:uid="{26E11743-65C7-4A96-A4C8-F7DA038772DE}"/>
    <cellStyle name="20% - Énfasis3 2 13 5 2" xfId="9956" xr:uid="{F610028B-E42B-461B-A685-3F7E51686AF0}"/>
    <cellStyle name="20% - Énfasis3 2 13 6" xfId="7002" xr:uid="{BBF4A112-E384-496B-8D3B-4B7B11FD8515}"/>
    <cellStyle name="20% - Énfasis3 2 14" xfId="489" xr:uid="{00000000-0005-0000-0000-0000A1010000}"/>
    <cellStyle name="20% - Énfasis3 2 14 2" xfId="1697" xr:uid="{00000000-0005-0000-0000-0000A2010000}"/>
    <cellStyle name="20% - Énfasis3 2 14 2 2" xfId="4956" xr:uid="{E9ADD7FD-A0D8-46A0-97C0-BD1929A5E672}"/>
    <cellStyle name="20% - Énfasis3 2 14 2 2 2" xfId="11060" xr:uid="{8CFD8E85-06F3-4DDF-BFB9-756A48F9197A}"/>
    <cellStyle name="20% - Énfasis3 2 14 2 3" xfId="8106" xr:uid="{D27D7362-55BE-4173-8C6D-AC6BDD031C40}"/>
    <cellStyle name="20% - Énfasis3 2 14 3" xfId="2576" xr:uid="{00000000-0005-0000-0000-0000A3010000}"/>
    <cellStyle name="20% - Énfasis3 2 14 3 2" xfId="5833" xr:uid="{F2F2FF8C-6382-4254-A18C-3723E3708E7E}"/>
    <cellStyle name="20% - Énfasis3 2 14 3 2 2" xfId="11836" xr:uid="{C313C0C1-4AD3-40CA-94F1-CC5AB20A4DA6}"/>
    <cellStyle name="20% - Énfasis3 2 14 3 3" xfId="8882" xr:uid="{E5BE9486-29EA-4FDF-8B7B-E7EDF8D0A685}"/>
    <cellStyle name="20% - Énfasis3 2 14 4" xfId="3766" xr:uid="{CC9A39C1-3B61-4840-BF44-2B367BBFFE29}"/>
    <cellStyle name="20% - Énfasis3 2 14 4 2" xfId="9971" xr:uid="{50AD5F4C-9569-46A8-996D-B59FDDD37494}"/>
    <cellStyle name="20% - Énfasis3 2 14 5" xfId="7017" xr:uid="{B0BAB56D-4D2B-46F5-88CB-617622280C93}"/>
    <cellStyle name="20% - Énfasis3 2 15" xfId="646" xr:uid="{00000000-0005-0000-0000-0000A4010000}"/>
    <cellStyle name="20% - Énfasis3 2 15 2" xfId="1849" xr:uid="{00000000-0005-0000-0000-0000A5010000}"/>
    <cellStyle name="20% - Énfasis3 2 15 2 2" xfId="5108" xr:uid="{3132C9B4-23D0-4928-9A08-98A770F29934}"/>
    <cellStyle name="20% - Énfasis3 2 15 2 2 2" xfId="11211" xr:uid="{00682982-181C-44CC-A2A2-7D7A542CA922}"/>
    <cellStyle name="20% - Énfasis3 2 15 2 3" xfId="8257" xr:uid="{F089543F-CC20-46EF-B937-9229C2E91BA4}"/>
    <cellStyle name="20% - Énfasis3 2 15 3" xfId="2728" xr:uid="{00000000-0005-0000-0000-0000A6010000}"/>
    <cellStyle name="20% - Énfasis3 2 15 3 2" xfId="5985" xr:uid="{5CA3656B-C18B-492C-92CF-473D5797063E}"/>
    <cellStyle name="20% - Énfasis3 2 15 3 2 2" xfId="11987" xr:uid="{3D67CE92-52C3-4AFF-9AC3-CF5F683E16D9}"/>
    <cellStyle name="20% - Énfasis3 2 15 3 3" xfId="9033" xr:uid="{775F3EF1-2CC5-4A03-AF4B-5FD97098DBD8}"/>
    <cellStyle name="20% - Énfasis3 2 15 4" xfId="3918" xr:uid="{71A63E21-91CC-4141-B0A7-818841FA99A7}"/>
    <cellStyle name="20% - Énfasis3 2 15 4 2" xfId="10122" xr:uid="{46CEB6D9-D291-4818-A303-E24080C51363}"/>
    <cellStyle name="20% - Énfasis3 2 15 5" xfId="7168" xr:uid="{A5AB48A6-4950-461A-83E1-CDC4F85543F3}"/>
    <cellStyle name="20% - Énfasis3 2 16" xfId="662" xr:uid="{00000000-0005-0000-0000-0000A7010000}"/>
    <cellStyle name="20% - Énfasis3 2 16 2" xfId="1865" xr:uid="{00000000-0005-0000-0000-0000A8010000}"/>
    <cellStyle name="20% - Énfasis3 2 16 2 2" xfId="5123" xr:uid="{84D374D8-753C-4F15-A309-4E7B00DADD69}"/>
    <cellStyle name="20% - Énfasis3 2 16 2 2 2" xfId="11226" xr:uid="{77C2D88E-B97B-42FE-AEC3-DFBC712D4F1C}"/>
    <cellStyle name="20% - Énfasis3 2 16 2 3" xfId="8272" xr:uid="{74344FC1-CF7C-4BA6-A1D8-54A38E1F4C69}"/>
    <cellStyle name="20% - Énfasis3 2 16 3" xfId="2743" xr:uid="{00000000-0005-0000-0000-0000A9010000}"/>
    <cellStyle name="20% - Énfasis3 2 16 3 2" xfId="6000" xr:uid="{7CE4AF32-B429-4C41-B192-C75B850E52DD}"/>
    <cellStyle name="20% - Énfasis3 2 16 3 2 2" xfId="12002" xr:uid="{82B72E23-EAB2-4340-AAFC-53CD193B2AA8}"/>
    <cellStyle name="20% - Énfasis3 2 16 3 3" xfId="9048" xr:uid="{D5D283A4-5444-460A-BFE6-AEEEE446389F}"/>
    <cellStyle name="20% - Énfasis3 2 16 4" xfId="3933" xr:uid="{835BEAFB-72C0-4196-8BDB-B00084DEB7A6}"/>
    <cellStyle name="20% - Énfasis3 2 16 4 2" xfId="10137" xr:uid="{52F286A1-483A-4CD9-B525-2DF73082A260}"/>
    <cellStyle name="20% - Énfasis3 2 16 5" xfId="7183" xr:uid="{6EA9C003-443A-4C28-B730-43A5487A5919}"/>
    <cellStyle name="20% - Énfasis3 2 17" xfId="686" xr:uid="{00000000-0005-0000-0000-0000AA010000}"/>
    <cellStyle name="20% - Énfasis3 2 17 2" xfId="1886" xr:uid="{00000000-0005-0000-0000-0000AB010000}"/>
    <cellStyle name="20% - Énfasis3 2 17 2 2" xfId="5144" xr:uid="{B3498CAE-CC19-4AE6-B506-69D2AAFD067A}"/>
    <cellStyle name="20% - Énfasis3 2 17 2 2 2" xfId="11247" xr:uid="{A1213F4A-AD45-48CA-A04A-FA64106CA1BE}"/>
    <cellStyle name="20% - Énfasis3 2 17 2 3" xfId="8293" xr:uid="{5B0441D2-B8E1-490F-A6DC-BE15B6FC74C3}"/>
    <cellStyle name="20% - Énfasis3 2 17 3" xfId="2764" xr:uid="{00000000-0005-0000-0000-0000AC010000}"/>
    <cellStyle name="20% - Énfasis3 2 17 3 2" xfId="6021" xr:uid="{39BF4074-9045-4264-9D50-B119B601F91D}"/>
    <cellStyle name="20% - Énfasis3 2 17 3 2 2" xfId="12023" xr:uid="{3ECD53C3-C9BF-4BD1-A92C-21F3421DDF5D}"/>
    <cellStyle name="20% - Énfasis3 2 17 3 3" xfId="9069" xr:uid="{858557FB-2659-42B4-8CDA-82BCB51417A7}"/>
    <cellStyle name="20% - Énfasis3 2 17 4" xfId="3954" xr:uid="{C39B920E-B8C9-47CF-B4FF-6D25DC6235EC}"/>
    <cellStyle name="20% - Énfasis3 2 17 4 2" xfId="10158" xr:uid="{6376F41F-5ED4-4EF9-8D5D-DDCE3697509F}"/>
    <cellStyle name="20% - Énfasis3 2 17 5" xfId="7204" xr:uid="{0735D41B-F589-442E-BA47-B76E3F0B6969}"/>
    <cellStyle name="20% - Énfasis3 2 18" xfId="966" xr:uid="{00000000-0005-0000-0000-0000AD010000}"/>
    <cellStyle name="20% - Énfasis3 2 18 2" xfId="3040" xr:uid="{00000000-0005-0000-0000-0000AE010000}"/>
    <cellStyle name="20% - Énfasis3 2 18 2 2" xfId="6297" xr:uid="{2DBAE4B5-B860-456A-B2B4-FD35DE2CBF4B}"/>
    <cellStyle name="20% - Énfasis3 2 18 2 2 2" xfId="12299" xr:uid="{A3FF5DD7-12C3-480B-8CCD-C2E30BD69537}"/>
    <cellStyle name="20% - Énfasis3 2 18 2 3" xfId="9345" xr:uid="{B44E4002-181D-4177-B49B-54BBBA721714}"/>
    <cellStyle name="20% - Énfasis3 2 18 3" xfId="4230" xr:uid="{5D3D092D-44D1-42A1-B492-BB8A4182031B}"/>
    <cellStyle name="20% - Énfasis3 2 18 3 2" xfId="10434" xr:uid="{DD6A1790-EDE4-4814-BC0E-A0771F143981}"/>
    <cellStyle name="20% - Énfasis3 2 18 4" xfId="7480" xr:uid="{26F7709D-6398-4C7F-9306-C5B6E9C13173}"/>
    <cellStyle name="20% - Énfasis3 2 19" xfId="1285" xr:uid="{00000000-0005-0000-0000-0000AF010000}"/>
    <cellStyle name="20% - Énfasis3 2 19 2" xfId="4545" xr:uid="{2208AE5D-43C4-4273-9C42-0D85193A082B}"/>
    <cellStyle name="20% - Énfasis3 2 19 2 2" xfId="10747" xr:uid="{31593B94-556E-40A0-8FDE-13DB33A2E6E3}"/>
    <cellStyle name="20% - Énfasis3 2 19 3" xfId="7793" xr:uid="{F37CF155-B692-4AEF-8C1E-267A51443229}"/>
    <cellStyle name="20% - Énfasis3 2 2" xfId="63" xr:uid="{00000000-0005-0000-0000-0000B0010000}"/>
    <cellStyle name="20% - Énfasis3 2 2 2" xfId="257" xr:uid="{00000000-0005-0000-0000-0000B1010000}"/>
    <cellStyle name="20% - Énfasis3 2 2 2 2" xfId="835" xr:uid="{00000000-0005-0000-0000-0000B2010000}"/>
    <cellStyle name="20% - Énfasis3 2 2 2 2 2" xfId="2035" xr:uid="{00000000-0005-0000-0000-0000B3010000}"/>
    <cellStyle name="20% - Énfasis3 2 2 2 2 2 2" xfId="5293" xr:uid="{1F323F4A-A634-4E31-AE85-F21525C0F3A2}"/>
    <cellStyle name="20% - Énfasis3 2 2 2 2 2 2 2" xfId="11396" xr:uid="{169C572E-FA44-47E9-8597-4B2C9B37BE3D}"/>
    <cellStyle name="20% - Énfasis3 2 2 2 2 2 3" xfId="8442" xr:uid="{A0A28643-4FCB-44A9-B77A-3AD99D463B86}"/>
    <cellStyle name="20% - Énfasis3 2 2 2 2 3" xfId="2913" xr:uid="{00000000-0005-0000-0000-0000B4010000}"/>
    <cellStyle name="20% - Énfasis3 2 2 2 2 3 2" xfId="6170" xr:uid="{8431E4F0-EE37-42D7-AB84-EA562478B0C4}"/>
    <cellStyle name="20% - Énfasis3 2 2 2 2 3 2 2" xfId="12172" xr:uid="{AC515E70-7FE2-469F-9356-53CB362A8576}"/>
    <cellStyle name="20% - Énfasis3 2 2 2 2 3 3" xfId="9218" xr:uid="{4AD3F91E-5CBD-4A9A-96FF-6F2249FFCE44}"/>
    <cellStyle name="20% - Énfasis3 2 2 2 2 4" xfId="4103" xr:uid="{67CF1071-0CB4-4816-80B4-4FDC67ABDB51}"/>
    <cellStyle name="20% - Énfasis3 2 2 2 2 4 2" xfId="10307" xr:uid="{FAA8C5A0-C302-4C2E-8B3A-9C0A1D080CD6}"/>
    <cellStyle name="20% - Énfasis3 2 2 2 2 5" xfId="7353" xr:uid="{A47EEF64-2FC4-4093-A292-FC94103BDF49}"/>
    <cellStyle name="20% - Énfasis3 2 2 2 3" xfId="1115" xr:uid="{00000000-0005-0000-0000-0000B5010000}"/>
    <cellStyle name="20% - Énfasis3 2 2 2 3 2" xfId="3189" xr:uid="{00000000-0005-0000-0000-0000B6010000}"/>
    <cellStyle name="20% - Énfasis3 2 2 2 3 2 2" xfId="6446" xr:uid="{1CE444D4-2287-4002-A2D0-057B017F96F7}"/>
    <cellStyle name="20% - Énfasis3 2 2 2 3 2 2 2" xfId="12448" xr:uid="{653ADE38-A270-42C0-A5B7-0A91FAE7D203}"/>
    <cellStyle name="20% - Énfasis3 2 2 2 3 2 3" xfId="9494" xr:uid="{AE1D2138-6C0A-4824-BD44-558945E03B63}"/>
    <cellStyle name="20% - Énfasis3 2 2 2 3 3" xfId="4379" xr:uid="{4D33BA5D-D289-43AB-A15D-EEA87C2F798D}"/>
    <cellStyle name="20% - Énfasis3 2 2 2 3 3 2" xfId="10583" xr:uid="{0DDBA903-5E81-4933-9F95-2CA7989255B8}"/>
    <cellStyle name="20% - Énfasis3 2 2 2 3 4" xfId="7629" xr:uid="{7C87B6E0-B07A-4836-B4FE-16EF4ADD91B8}"/>
    <cellStyle name="20% - Énfasis3 2 2 2 4" xfId="1487" xr:uid="{00000000-0005-0000-0000-0000B7010000}"/>
    <cellStyle name="20% - Énfasis3 2 2 2 4 2" xfId="4746" xr:uid="{983C61E2-5D9D-45FB-8994-0303806EBEB4}"/>
    <cellStyle name="20% - Énfasis3 2 2 2 4 2 2" xfId="10896" xr:uid="{E2DE84AA-31E6-4DA7-A73B-241824DC87AF}"/>
    <cellStyle name="20% - Énfasis3 2 2 2 4 3" xfId="7942" xr:uid="{779D19CA-A22C-4730-8F3A-B277796AFE8C}"/>
    <cellStyle name="20% - Énfasis3 2 2 2 5" xfId="2366" xr:uid="{00000000-0005-0000-0000-0000B8010000}"/>
    <cellStyle name="20% - Énfasis3 2 2 2 5 2" xfId="5623" xr:uid="{1F356296-1AE6-4857-A5A6-77A6D8B8065E}"/>
    <cellStyle name="20% - Énfasis3 2 2 2 5 2 2" xfId="11672" xr:uid="{AD09DB4F-E79F-4937-BB9E-69C1A70E5944}"/>
    <cellStyle name="20% - Énfasis3 2 2 2 5 3" xfId="8718" xr:uid="{4582CD38-BEAE-47BA-B189-EED21A1918A3}"/>
    <cellStyle name="20% - Énfasis3 2 2 2 6" xfId="3556" xr:uid="{6EFF2259-A95F-4E94-8F08-8F2258D46486}"/>
    <cellStyle name="20% - Énfasis3 2 2 2 6 2" xfId="9807" xr:uid="{601022F2-2304-44A7-90F1-005DB4220B60}"/>
    <cellStyle name="20% - Énfasis3 2 2 2 7" xfId="6853" xr:uid="{A5BB5A8E-E813-4753-9EBC-E9728C061371}"/>
    <cellStyle name="20% - Énfasis3 2 2 3" xfId="505" xr:uid="{00000000-0005-0000-0000-0000B9010000}"/>
    <cellStyle name="20% - Énfasis3 2 2 3 2" xfId="1711" xr:uid="{00000000-0005-0000-0000-0000BA010000}"/>
    <cellStyle name="20% - Énfasis3 2 2 3 2 2" xfId="4970" xr:uid="{D06C8495-35D6-4BC8-BB99-15564EB8E192}"/>
    <cellStyle name="20% - Énfasis3 2 2 3 2 2 2" xfId="11074" xr:uid="{DC94158A-DB86-4B95-9923-A48AC223A917}"/>
    <cellStyle name="20% - Énfasis3 2 2 3 2 3" xfId="8120" xr:uid="{BA709F8B-4245-4121-AA50-8F59DE03FE5E}"/>
    <cellStyle name="20% - Énfasis3 2 2 3 3" xfId="2590" xr:uid="{00000000-0005-0000-0000-0000BB010000}"/>
    <cellStyle name="20% - Énfasis3 2 2 3 3 2" xfId="5847" xr:uid="{F5EBB302-80B1-4593-B062-8073334394BA}"/>
    <cellStyle name="20% - Énfasis3 2 2 3 3 2 2" xfId="11850" xr:uid="{A64DA66E-9164-4726-AD66-9F4E772C0F5A}"/>
    <cellStyle name="20% - Énfasis3 2 2 3 3 3" xfId="8896" xr:uid="{CCF7297D-D4E8-440D-930C-FCE0705CDF4A}"/>
    <cellStyle name="20% - Énfasis3 2 2 3 4" xfId="3780" xr:uid="{1F8ABC30-6712-4E88-94EF-DB5D43B3BBA1}"/>
    <cellStyle name="20% - Énfasis3 2 2 3 4 2" xfId="9985" xr:uid="{3DB7AC87-EFA3-4D6B-9CF2-616BEB556509}"/>
    <cellStyle name="20% - Énfasis3 2 2 3 5" xfId="7031" xr:uid="{5E7CB1C9-055B-46F0-A550-62E576040E35}"/>
    <cellStyle name="20% - Énfasis3 2 2 4" xfId="700" xr:uid="{00000000-0005-0000-0000-0000BC010000}"/>
    <cellStyle name="20% - Énfasis3 2 2 4 2" xfId="1900" xr:uid="{00000000-0005-0000-0000-0000BD010000}"/>
    <cellStyle name="20% - Énfasis3 2 2 4 2 2" xfId="5158" xr:uid="{1BCA48FE-6C4A-4194-A3DF-7FE111E19E22}"/>
    <cellStyle name="20% - Énfasis3 2 2 4 2 2 2" xfId="11261" xr:uid="{4B3F9FFD-6364-4863-96F1-07A1E3C5A5C1}"/>
    <cellStyle name="20% - Énfasis3 2 2 4 2 3" xfId="8307" xr:uid="{1C0FAA08-54B1-4E8A-964E-BA3C3763689D}"/>
    <cellStyle name="20% - Énfasis3 2 2 4 3" xfId="2778" xr:uid="{00000000-0005-0000-0000-0000BE010000}"/>
    <cellStyle name="20% - Énfasis3 2 2 4 3 2" xfId="6035" xr:uid="{EBD86FAF-0923-4813-825E-C174621E7CC0}"/>
    <cellStyle name="20% - Énfasis3 2 2 4 3 2 2" xfId="12037" xr:uid="{E176B146-5C55-47FB-8F48-5EB949057B6E}"/>
    <cellStyle name="20% - Énfasis3 2 2 4 3 3" xfId="9083" xr:uid="{36AD4973-1480-4C2E-9B34-D6E887777272}"/>
    <cellStyle name="20% - Énfasis3 2 2 4 4" xfId="3968" xr:uid="{57BF7C76-C50F-43FA-8DED-DFA23F9A8515}"/>
    <cellStyle name="20% - Énfasis3 2 2 4 4 2" xfId="10172" xr:uid="{A707710E-C84D-44EE-BD57-8A0E030C973A}"/>
    <cellStyle name="20% - Énfasis3 2 2 4 5" xfId="7218" xr:uid="{D1B44B15-11BE-4C78-BBFA-D9796E2E0B76}"/>
    <cellStyle name="20% - Énfasis3 2 2 5" xfId="980" xr:uid="{00000000-0005-0000-0000-0000BF010000}"/>
    <cellStyle name="20% - Énfasis3 2 2 5 2" xfId="3054" xr:uid="{00000000-0005-0000-0000-0000C0010000}"/>
    <cellStyle name="20% - Énfasis3 2 2 5 2 2" xfId="6311" xr:uid="{5D141838-282D-4AE2-A128-FBDA3B2C43D9}"/>
    <cellStyle name="20% - Énfasis3 2 2 5 2 2 2" xfId="12313" xr:uid="{D64EDAA0-4744-405A-B20D-395414003E3D}"/>
    <cellStyle name="20% - Énfasis3 2 2 5 2 3" xfId="9359" xr:uid="{F73A64AA-4BA3-4CB9-89A5-C485819B2FC2}"/>
    <cellStyle name="20% - Énfasis3 2 2 5 3" xfId="4244" xr:uid="{4190D028-F143-4A65-8607-7F40540748C5}"/>
    <cellStyle name="20% - Énfasis3 2 2 5 3 2" xfId="10448" xr:uid="{9B44DE14-DA8F-4482-ACE2-BAC5C450AFDC}"/>
    <cellStyle name="20% - Énfasis3 2 2 5 4" xfId="7494" xr:uid="{9AEA22D3-5794-4D92-BC7E-0D4F034A55D0}"/>
    <cellStyle name="20% - Énfasis3 2 2 6" xfId="1302" xr:uid="{00000000-0005-0000-0000-0000C1010000}"/>
    <cellStyle name="20% - Énfasis3 2 2 6 2" xfId="4561" xr:uid="{91F4D5E9-EC7D-452A-9670-F3C5454BD489}"/>
    <cellStyle name="20% - Énfasis3 2 2 6 2 2" xfId="10761" xr:uid="{561A8BC3-528B-4297-B6BC-4C30DB9639AE}"/>
    <cellStyle name="20% - Énfasis3 2 2 6 3" xfId="7807" xr:uid="{5698A55C-67EF-4207-A34F-D9D77A5C6212}"/>
    <cellStyle name="20% - Énfasis3 2 2 7" xfId="2181" xr:uid="{00000000-0005-0000-0000-0000C2010000}"/>
    <cellStyle name="20% - Énfasis3 2 2 7 2" xfId="5438" xr:uid="{FA818243-0825-4471-8D28-C810C464F882}"/>
    <cellStyle name="20% - Énfasis3 2 2 7 2 2" xfId="11537" xr:uid="{153518B9-D1E2-408D-9307-E1FF9BEADB7C}"/>
    <cellStyle name="20% - Énfasis3 2 2 7 3" xfId="8583" xr:uid="{8C788915-47ED-4F12-870B-A3A4ABF471C1}"/>
    <cellStyle name="20% - Énfasis3 2 2 8" xfId="3371" xr:uid="{1D3073A7-6285-4CA8-AEAD-0F7186AF8FA4}"/>
    <cellStyle name="20% - Énfasis3 2 2 8 2" xfId="9672" xr:uid="{B4DCBEB7-9D16-4517-A635-EBD8BA3D7FD7}"/>
    <cellStyle name="20% - Énfasis3 2 2 9" xfId="6677" xr:uid="{2AA38B10-BEC4-4A03-9037-7461CC9AA226}"/>
    <cellStyle name="20% - Énfasis3 2 20" xfId="2165" xr:uid="{00000000-0005-0000-0000-0000C3010000}"/>
    <cellStyle name="20% - Énfasis3 2 20 2" xfId="5422" xr:uid="{D8D14A5B-87DC-4CF6-83E2-578CD627DE4A}"/>
    <cellStyle name="20% - Énfasis3 2 20 2 2" xfId="11523" xr:uid="{1226ED8A-EBC3-4F71-B4A7-3B8C7DFD21E4}"/>
    <cellStyle name="20% - Énfasis3 2 20 3" xfId="8569" xr:uid="{6DB3473C-6D71-4F9E-BBC8-2F1C6ED052C5}"/>
    <cellStyle name="20% - Énfasis3 2 21" xfId="3355" xr:uid="{BF177EF3-7889-4FCA-8E25-E9C910C45F7C}"/>
    <cellStyle name="20% - Énfasis3 2 21 2" xfId="9658" xr:uid="{F37F64F3-E23E-4DF4-8680-0BC4D54F11D9}"/>
    <cellStyle name="20% - Énfasis3 2 22" xfId="6610" xr:uid="{C7CE563A-D1CB-47A3-B1C9-FF1E6AA665FD}"/>
    <cellStyle name="20% - Énfasis3 2 22 2" xfId="12612" xr:uid="{086DC35B-6B59-4BD1-853F-5543AD164223}"/>
    <cellStyle name="20% - Énfasis3 2 23" xfId="6629" xr:uid="{8B721204-C360-4F80-A7B1-3AFBCA8FA91E}"/>
    <cellStyle name="20% - Énfasis3 2 24" xfId="6647" xr:uid="{1743E81D-3DB2-441C-9E33-FD661AAA5A09}"/>
    <cellStyle name="20% - Énfasis3 2 25" xfId="6667" xr:uid="{0EC09EC7-094D-4222-A8A2-381D0FA18926}"/>
    <cellStyle name="20% - Énfasis3 2 3" xfId="83" xr:uid="{00000000-0005-0000-0000-0000C4010000}"/>
    <cellStyle name="20% - Énfasis3 2 3 2" xfId="275" xr:uid="{00000000-0005-0000-0000-0000C5010000}"/>
    <cellStyle name="20% - Énfasis3 2 3 2 2" xfId="849" xr:uid="{00000000-0005-0000-0000-0000C6010000}"/>
    <cellStyle name="20% - Énfasis3 2 3 2 2 2" xfId="2049" xr:uid="{00000000-0005-0000-0000-0000C7010000}"/>
    <cellStyle name="20% - Énfasis3 2 3 2 2 2 2" xfId="5307" xr:uid="{E122E732-8131-4E6B-8F52-F2D469EBF76F}"/>
    <cellStyle name="20% - Énfasis3 2 3 2 2 2 2 2" xfId="11410" xr:uid="{4680812E-3108-4DA8-A0E8-5946CE43AD7F}"/>
    <cellStyle name="20% - Énfasis3 2 3 2 2 2 3" xfId="8456" xr:uid="{6255F304-2387-4620-92E4-EACBE72210A8}"/>
    <cellStyle name="20% - Énfasis3 2 3 2 2 3" xfId="2927" xr:uid="{00000000-0005-0000-0000-0000C8010000}"/>
    <cellStyle name="20% - Énfasis3 2 3 2 2 3 2" xfId="6184" xr:uid="{1828D92C-A560-4A87-887A-9D82B6929636}"/>
    <cellStyle name="20% - Énfasis3 2 3 2 2 3 2 2" xfId="12186" xr:uid="{D8F887A0-B75A-4738-803E-D8A0CDB16487}"/>
    <cellStyle name="20% - Énfasis3 2 3 2 2 3 3" xfId="9232" xr:uid="{54F20FE3-1BE0-4100-A1EA-E3AEFB0C9F78}"/>
    <cellStyle name="20% - Énfasis3 2 3 2 2 4" xfId="4117" xr:uid="{E230E779-FC6B-4421-98D4-2A9B9C22EAE1}"/>
    <cellStyle name="20% - Énfasis3 2 3 2 2 4 2" xfId="10321" xr:uid="{3B52718B-ABF3-4D40-BC9E-93E33961DC92}"/>
    <cellStyle name="20% - Énfasis3 2 3 2 2 5" xfId="7367" xr:uid="{FF3E9710-C0AD-4451-ADB4-61A30FF8A015}"/>
    <cellStyle name="20% - Énfasis3 2 3 2 3" xfId="1129" xr:uid="{00000000-0005-0000-0000-0000C9010000}"/>
    <cellStyle name="20% - Énfasis3 2 3 2 3 2" xfId="3203" xr:uid="{00000000-0005-0000-0000-0000CA010000}"/>
    <cellStyle name="20% - Énfasis3 2 3 2 3 2 2" xfId="6460" xr:uid="{64D812A3-BEED-4DAB-82B8-011C29169770}"/>
    <cellStyle name="20% - Énfasis3 2 3 2 3 2 2 2" xfId="12462" xr:uid="{76DFFE07-D905-4923-882F-D938C3AAD879}"/>
    <cellStyle name="20% - Énfasis3 2 3 2 3 2 3" xfId="9508" xr:uid="{ECB904B9-828E-4963-A96D-17F5FA526561}"/>
    <cellStyle name="20% - Énfasis3 2 3 2 3 3" xfId="4393" xr:uid="{D7349627-F9EF-4B0C-BF43-3A143A8ACABB}"/>
    <cellStyle name="20% - Énfasis3 2 3 2 3 3 2" xfId="10597" xr:uid="{3C87A29A-8BD4-4F59-BC0F-2A211AA2B69F}"/>
    <cellStyle name="20% - Énfasis3 2 3 2 3 4" xfId="7643" xr:uid="{FC083772-DFC2-4D9C-87C0-C1918923C403}"/>
    <cellStyle name="20% - Énfasis3 2 3 2 4" xfId="1504" xr:uid="{00000000-0005-0000-0000-0000CB010000}"/>
    <cellStyle name="20% - Énfasis3 2 3 2 4 2" xfId="4763" xr:uid="{29F15679-CE77-4637-A44D-3913F0410253}"/>
    <cellStyle name="20% - Énfasis3 2 3 2 4 2 2" xfId="10910" xr:uid="{63947695-2D59-4072-88E6-1C74F69EFE27}"/>
    <cellStyle name="20% - Énfasis3 2 3 2 4 3" xfId="7956" xr:uid="{C80494BB-3F55-42AE-B8E3-C31DA3EE7F60}"/>
    <cellStyle name="20% - Énfasis3 2 3 2 5" xfId="2383" xr:uid="{00000000-0005-0000-0000-0000CC010000}"/>
    <cellStyle name="20% - Énfasis3 2 3 2 5 2" xfId="5640" xr:uid="{4C06B240-0C41-402B-8EA6-3CE654BBBC37}"/>
    <cellStyle name="20% - Énfasis3 2 3 2 5 2 2" xfId="11686" xr:uid="{E26D2462-263D-4043-8FE7-9FDBD9B794E7}"/>
    <cellStyle name="20% - Énfasis3 2 3 2 5 3" xfId="8732" xr:uid="{CE63479D-5097-495B-B147-38AE8713B36F}"/>
    <cellStyle name="20% - Énfasis3 2 3 2 6" xfId="3573" xr:uid="{1C633253-771C-4A2C-8FD0-74F684B67F54}"/>
    <cellStyle name="20% - Énfasis3 2 3 2 6 2" xfId="9821" xr:uid="{ECCB540B-D403-4689-BFDA-23C01B0DC6F4}"/>
    <cellStyle name="20% - Énfasis3 2 3 2 7" xfId="6867" xr:uid="{9DB5E734-AD47-4AAB-B9A3-2A7FD0B32077}"/>
    <cellStyle name="20% - Énfasis3 2 3 3" xfId="520" xr:uid="{00000000-0005-0000-0000-0000CD010000}"/>
    <cellStyle name="20% - Énfasis3 2 3 3 2" xfId="1726" xr:uid="{00000000-0005-0000-0000-0000CE010000}"/>
    <cellStyle name="20% - Énfasis3 2 3 3 2 2" xfId="4985" xr:uid="{88E8D201-1CA7-4A49-A719-9EEB163CF240}"/>
    <cellStyle name="20% - Énfasis3 2 3 3 2 2 2" xfId="11089" xr:uid="{A1D0922D-FF8A-4AB3-89AD-EAB2F4F8355D}"/>
    <cellStyle name="20% - Énfasis3 2 3 3 2 3" xfId="8135" xr:uid="{68EE8345-D9A0-4352-AD29-6A9615D6BEE8}"/>
    <cellStyle name="20% - Énfasis3 2 3 3 3" xfId="2605" xr:uid="{00000000-0005-0000-0000-0000CF010000}"/>
    <cellStyle name="20% - Énfasis3 2 3 3 3 2" xfId="5862" xr:uid="{28D86CD9-8F5D-4656-A1A9-E5F5A5FB5B8C}"/>
    <cellStyle name="20% - Énfasis3 2 3 3 3 2 2" xfId="11865" xr:uid="{FCA6C2F8-3C94-487D-B28F-BCFF81D1524C}"/>
    <cellStyle name="20% - Énfasis3 2 3 3 3 3" xfId="8911" xr:uid="{BD36A18A-8D08-497A-B970-757A96660036}"/>
    <cellStyle name="20% - Énfasis3 2 3 3 4" xfId="3795" xr:uid="{2A96A735-5627-4BDD-ACBB-25E65AAD29C7}"/>
    <cellStyle name="20% - Énfasis3 2 3 3 4 2" xfId="10000" xr:uid="{C3C40BA4-3CFB-4AEE-A53C-4DD5AA0EBFB0}"/>
    <cellStyle name="20% - Énfasis3 2 3 3 5" xfId="7046" xr:uid="{70413A5A-9BC0-4FD4-828E-4FC304E58439}"/>
    <cellStyle name="20% - Énfasis3 2 3 4" xfId="715" xr:uid="{00000000-0005-0000-0000-0000D0010000}"/>
    <cellStyle name="20% - Énfasis3 2 3 4 2" xfId="1915" xr:uid="{00000000-0005-0000-0000-0000D1010000}"/>
    <cellStyle name="20% - Énfasis3 2 3 4 2 2" xfId="5173" xr:uid="{37FC0CFC-58B0-4882-87C9-6DECB0BCA226}"/>
    <cellStyle name="20% - Énfasis3 2 3 4 2 2 2" xfId="11276" xr:uid="{1EE60ED3-67C0-48A3-A778-BA41AE3E67D7}"/>
    <cellStyle name="20% - Énfasis3 2 3 4 2 3" xfId="8322" xr:uid="{8588C5B9-12BF-4D6B-8E53-5634F3DFA6F9}"/>
    <cellStyle name="20% - Énfasis3 2 3 4 3" xfId="2793" xr:uid="{00000000-0005-0000-0000-0000D2010000}"/>
    <cellStyle name="20% - Énfasis3 2 3 4 3 2" xfId="6050" xr:uid="{2786BFFF-4960-45C8-A04A-703FAC5D7DC3}"/>
    <cellStyle name="20% - Énfasis3 2 3 4 3 2 2" xfId="12052" xr:uid="{9AC5AAD7-4F82-4B54-AE07-6FC16139207A}"/>
    <cellStyle name="20% - Énfasis3 2 3 4 3 3" xfId="9098" xr:uid="{F7629A75-1D47-4EC4-B386-0F332C727B94}"/>
    <cellStyle name="20% - Énfasis3 2 3 4 4" xfId="3983" xr:uid="{E6065FC0-0CFD-4E0F-A1DC-8B5743D08D8C}"/>
    <cellStyle name="20% - Énfasis3 2 3 4 4 2" xfId="10187" xr:uid="{3998ED84-3AC0-4AB1-8522-D6B771A66E9D}"/>
    <cellStyle name="20% - Énfasis3 2 3 4 5" xfId="7233" xr:uid="{55D4E146-2A65-4426-B620-3902366AB7CA}"/>
    <cellStyle name="20% - Énfasis3 2 3 5" xfId="995" xr:uid="{00000000-0005-0000-0000-0000D3010000}"/>
    <cellStyle name="20% - Énfasis3 2 3 5 2" xfId="3069" xr:uid="{00000000-0005-0000-0000-0000D4010000}"/>
    <cellStyle name="20% - Énfasis3 2 3 5 2 2" xfId="6326" xr:uid="{2A5B773D-8535-47FB-97EF-C75D16C355C5}"/>
    <cellStyle name="20% - Énfasis3 2 3 5 2 2 2" xfId="12328" xr:uid="{045C9A6D-37E1-41E2-BADC-91565FD8DEDA}"/>
    <cellStyle name="20% - Énfasis3 2 3 5 2 3" xfId="9374" xr:uid="{3DE00D9B-AC9C-4962-A097-6D2D990FD1AD}"/>
    <cellStyle name="20% - Énfasis3 2 3 5 3" xfId="4259" xr:uid="{F0BAE6FD-8436-4055-8451-8440280B378B}"/>
    <cellStyle name="20% - Énfasis3 2 3 5 3 2" xfId="10463" xr:uid="{3598D5F7-6FF6-477B-866F-82AE50FD1A6D}"/>
    <cellStyle name="20% - Énfasis3 2 3 5 4" xfId="7509" xr:uid="{1C0F7C98-2670-48A9-8A1D-9218BDC15E25}"/>
    <cellStyle name="20% - Énfasis3 2 3 6" xfId="1320" xr:uid="{00000000-0005-0000-0000-0000D5010000}"/>
    <cellStyle name="20% - Énfasis3 2 3 6 2" xfId="4579" xr:uid="{096D0FE4-CC83-4840-BB1A-126F27E95461}"/>
    <cellStyle name="20% - Énfasis3 2 3 6 2 2" xfId="10776" xr:uid="{AFB0213A-2A7E-43B0-9D40-30C1CB5D259B}"/>
    <cellStyle name="20% - Énfasis3 2 3 6 3" xfId="7822" xr:uid="{6A8FBD9E-BA77-4CB4-8FBE-1BA5227A6DE4}"/>
    <cellStyle name="20% - Énfasis3 2 3 7" xfId="2199" xr:uid="{00000000-0005-0000-0000-0000D6010000}"/>
    <cellStyle name="20% - Énfasis3 2 3 7 2" xfId="5456" xr:uid="{631F8924-FAA0-4613-9726-2BBDBB8DB3DB}"/>
    <cellStyle name="20% - Énfasis3 2 3 7 2 2" xfId="11552" xr:uid="{838CD530-B527-4094-B557-F5FD252BE97C}"/>
    <cellStyle name="20% - Énfasis3 2 3 7 3" xfId="8598" xr:uid="{AD3F9CA9-9709-4978-8476-5EFBA1BC202F}"/>
    <cellStyle name="20% - Énfasis3 2 3 8" xfId="3389" xr:uid="{1DD57FFB-E980-4522-9E4C-142ED79F47AB}"/>
    <cellStyle name="20% - Énfasis3 2 3 8 2" xfId="9687" xr:uid="{20CC5FDC-2D57-4811-BAA7-EF656BB77646}"/>
    <cellStyle name="20% - Énfasis3 2 3 9" xfId="6683" xr:uid="{6746DC72-92AA-4376-B284-508AEE8C9347}"/>
    <cellStyle name="20% - Énfasis3 2 4" xfId="102" xr:uid="{00000000-0005-0000-0000-0000D7010000}"/>
    <cellStyle name="20% - Énfasis3 2 4 2" xfId="294" xr:uid="{00000000-0005-0000-0000-0000D8010000}"/>
    <cellStyle name="20% - Énfasis3 2 4 2 2" xfId="864" xr:uid="{00000000-0005-0000-0000-0000D9010000}"/>
    <cellStyle name="20% - Énfasis3 2 4 2 2 2" xfId="2064" xr:uid="{00000000-0005-0000-0000-0000DA010000}"/>
    <cellStyle name="20% - Énfasis3 2 4 2 2 2 2" xfId="5322" xr:uid="{39BCA717-C945-4A2F-A95C-4E555E0D2BFC}"/>
    <cellStyle name="20% - Énfasis3 2 4 2 2 2 2 2" xfId="11425" xr:uid="{747C3DC1-320C-47A0-996D-08E4BF8B16DA}"/>
    <cellStyle name="20% - Énfasis3 2 4 2 2 2 3" xfId="8471" xr:uid="{1CF5AA6B-4857-43E4-9FE8-EE8B101034DE}"/>
    <cellStyle name="20% - Énfasis3 2 4 2 2 3" xfId="2942" xr:uid="{00000000-0005-0000-0000-0000DB010000}"/>
    <cellStyle name="20% - Énfasis3 2 4 2 2 3 2" xfId="6199" xr:uid="{D57E452E-9369-4F97-A979-5D9DE6213ACD}"/>
    <cellStyle name="20% - Énfasis3 2 4 2 2 3 2 2" xfId="12201" xr:uid="{68AC5371-BFA3-4023-A591-16ED90A6E0AF}"/>
    <cellStyle name="20% - Énfasis3 2 4 2 2 3 3" xfId="9247" xr:uid="{8A7D50F2-60D1-43B4-9E82-ACCEE0244FD1}"/>
    <cellStyle name="20% - Énfasis3 2 4 2 2 4" xfId="4132" xr:uid="{44513083-9DF5-4016-B8DF-3F19A9381798}"/>
    <cellStyle name="20% - Énfasis3 2 4 2 2 4 2" xfId="10336" xr:uid="{0F9663CB-695B-49F8-8F04-11B3B4B1484B}"/>
    <cellStyle name="20% - Énfasis3 2 4 2 2 5" xfId="7382" xr:uid="{562B0C9F-09E0-4B85-87C1-72AF2088B292}"/>
    <cellStyle name="20% - Énfasis3 2 4 2 3" xfId="1144" xr:uid="{00000000-0005-0000-0000-0000DC010000}"/>
    <cellStyle name="20% - Énfasis3 2 4 2 3 2" xfId="3218" xr:uid="{00000000-0005-0000-0000-0000DD010000}"/>
    <cellStyle name="20% - Énfasis3 2 4 2 3 2 2" xfId="6475" xr:uid="{4A864FB9-7C7E-4129-87F6-F9B46FEA2843}"/>
    <cellStyle name="20% - Énfasis3 2 4 2 3 2 2 2" xfId="12477" xr:uid="{CC41C11E-B44A-46A9-A86F-6D85ED98E79C}"/>
    <cellStyle name="20% - Énfasis3 2 4 2 3 2 3" xfId="9523" xr:uid="{83708819-0DB0-4F2E-803E-553FADDD0279}"/>
    <cellStyle name="20% - Énfasis3 2 4 2 3 3" xfId="4408" xr:uid="{9215F782-B148-4F91-A014-CC54A047B0D4}"/>
    <cellStyle name="20% - Énfasis3 2 4 2 3 3 2" xfId="10612" xr:uid="{AA5E7E3E-F0F5-4DFA-B464-CFC49A5C4ADD}"/>
    <cellStyle name="20% - Énfasis3 2 4 2 3 4" xfId="7658" xr:uid="{409BD991-D841-41A6-977A-759A86D26C74}"/>
    <cellStyle name="20% - Énfasis3 2 4 2 4" xfId="1522" xr:uid="{00000000-0005-0000-0000-0000DE010000}"/>
    <cellStyle name="20% - Énfasis3 2 4 2 4 2" xfId="4781" xr:uid="{6CB48510-99B2-4729-9401-FC5EB05883A5}"/>
    <cellStyle name="20% - Énfasis3 2 4 2 4 2 2" xfId="10925" xr:uid="{488D0E1E-8B97-4965-93AF-C09A4C148ABE}"/>
    <cellStyle name="20% - Énfasis3 2 4 2 4 3" xfId="7971" xr:uid="{085E5B2F-A160-49C7-ACA5-A4D7FA8013EA}"/>
    <cellStyle name="20% - Énfasis3 2 4 2 5" xfId="2401" xr:uid="{00000000-0005-0000-0000-0000DF010000}"/>
    <cellStyle name="20% - Énfasis3 2 4 2 5 2" xfId="5658" xr:uid="{359A3975-AD6C-4C45-B08A-52B55DBEAD85}"/>
    <cellStyle name="20% - Énfasis3 2 4 2 5 2 2" xfId="11701" xr:uid="{4ADF9B0A-0316-40C4-9A69-FF12BAD6A20C}"/>
    <cellStyle name="20% - Énfasis3 2 4 2 5 3" xfId="8747" xr:uid="{3D32FC2F-C4FE-4C4F-9E7B-ED25638612FF}"/>
    <cellStyle name="20% - Énfasis3 2 4 2 6" xfId="3591" xr:uid="{9B90BFE2-7E74-4DEE-81FD-8EA5EAA5878F}"/>
    <cellStyle name="20% - Énfasis3 2 4 2 6 2" xfId="9836" xr:uid="{37292AFB-1657-43F3-B9AF-68D1C5E6E1D5}"/>
    <cellStyle name="20% - Énfasis3 2 4 2 7" xfId="6882" xr:uid="{F5E50018-2C6F-4AB3-8B19-90B9275B17CC}"/>
    <cellStyle name="20% - Énfasis3 2 4 3" xfId="535" xr:uid="{00000000-0005-0000-0000-0000E0010000}"/>
    <cellStyle name="20% - Énfasis3 2 4 3 2" xfId="1741" xr:uid="{00000000-0005-0000-0000-0000E1010000}"/>
    <cellStyle name="20% - Énfasis3 2 4 3 2 2" xfId="5000" xr:uid="{9268F92C-332D-4756-BF29-2048F50309A9}"/>
    <cellStyle name="20% - Énfasis3 2 4 3 2 2 2" xfId="11104" xr:uid="{B679748A-1B37-4236-BB54-5F5635DF94DD}"/>
    <cellStyle name="20% - Énfasis3 2 4 3 2 3" xfId="8150" xr:uid="{F1C91C3D-69B4-4628-9BB3-67CEE5A45989}"/>
    <cellStyle name="20% - Énfasis3 2 4 3 3" xfId="2620" xr:uid="{00000000-0005-0000-0000-0000E2010000}"/>
    <cellStyle name="20% - Énfasis3 2 4 3 3 2" xfId="5877" xr:uid="{CFAB4C39-A65C-41EA-B113-48D82663920B}"/>
    <cellStyle name="20% - Énfasis3 2 4 3 3 2 2" xfId="11880" xr:uid="{0BAF4715-45C1-4059-9835-569389A5CBEB}"/>
    <cellStyle name="20% - Énfasis3 2 4 3 3 3" xfId="8926" xr:uid="{6B54A364-DBF9-4054-BBA6-84E400016629}"/>
    <cellStyle name="20% - Énfasis3 2 4 3 4" xfId="3810" xr:uid="{0CF5385E-00BD-4526-94C5-4CC1C5F8FDF1}"/>
    <cellStyle name="20% - Énfasis3 2 4 3 4 2" xfId="10015" xr:uid="{211A524A-4A1C-4C32-A93F-3BBC873A51D8}"/>
    <cellStyle name="20% - Énfasis3 2 4 3 5" xfId="7061" xr:uid="{DD6FC1BC-AD19-4E85-89D9-592346F4F80C}"/>
    <cellStyle name="20% - Énfasis3 2 4 4" xfId="730" xr:uid="{00000000-0005-0000-0000-0000E3010000}"/>
    <cellStyle name="20% - Énfasis3 2 4 4 2" xfId="1930" xr:uid="{00000000-0005-0000-0000-0000E4010000}"/>
    <cellStyle name="20% - Énfasis3 2 4 4 2 2" xfId="5188" xr:uid="{9983624E-826D-4298-B672-F290FCEA3FA7}"/>
    <cellStyle name="20% - Énfasis3 2 4 4 2 2 2" xfId="11291" xr:uid="{5D5F2466-AFAE-45A6-B8ED-D5BF325E7C17}"/>
    <cellStyle name="20% - Énfasis3 2 4 4 2 3" xfId="8337" xr:uid="{667998EF-777D-4F77-86E3-21E0F1C3EB47}"/>
    <cellStyle name="20% - Énfasis3 2 4 4 3" xfId="2808" xr:uid="{00000000-0005-0000-0000-0000E5010000}"/>
    <cellStyle name="20% - Énfasis3 2 4 4 3 2" xfId="6065" xr:uid="{43F5613B-19B5-4584-8BD1-952C6043C334}"/>
    <cellStyle name="20% - Énfasis3 2 4 4 3 2 2" xfId="12067" xr:uid="{7F82C9CE-B805-47DB-ADDF-EA9CA8BB40CE}"/>
    <cellStyle name="20% - Énfasis3 2 4 4 3 3" xfId="9113" xr:uid="{527F0EA9-9569-4BB6-84E5-5292AE16ED4D}"/>
    <cellStyle name="20% - Énfasis3 2 4 4 4" xfId="3998" xr:uid="{4BD9FD81-C60E-4E10-8CDD-BD70F3313538}"/>
    <cellStyle name="20% - Énfasis3 2 4 4 4 2" xfId="10202" xr:uid="{A4320EB2-31F7-4849-82E1-F2D1771C4130}"/>
    <cellStyle name="20% - Énfasis3 2 4 4 5" xfId="7248" xr:uid="{2090E208-64A7-4E00-90A1-E7586D7D0530}"/>
    <cellStyle name="20% - Énfasis3 2 4 5" xfId="1010" xr:uid="{00000000-0005-0000-0000-0000E6010000}"/>
    <cellStyle name="20% - Énfasis3 2 4 5 2" xfId="3084" xr:uid="{00000000-0005-0000-0000-0000E7010000}"/>
    <cellStyle name="20% - Énfasis3 2 4 5 2 2" xfId="6341" xr:uid="{D0EEAB5E-07A3-4D17-992B-FD3653519A8A}"/>
    <cellStyle name="20% - Énfasis3 2 4 5 2 2 2" xfId="12343" xr:uid="{D985334A-BC71-4033-A077-BB936AB71C21}"/>
    <cellStyle name="20% - Énfasis3 2 4 5 2 3" xfId="9389" xr:uid="{2A7216BE-8D57-4BD8-AB33-1A6C8D616412}"/>
    <cellStyle name="20% - Énfasis3 2 4 5 3" xfId="4274" xr:uid="{83B3A38B-124B-437E-BCCC-12101B93CC14}"/>
    <cellStyle name="20% - Énfasis3 2 4 5 3 2" xfId="10478" xr:uid="{9698FAFA-0EA6-4BD5-8CB2-840617FF5F98}"/>
    <cellStyle name="20% - Énfasis3 2 4 5 4" xfId="7524" xr:uid="{263E49C5-F85A-4885-A296-889AF9F0097B}"/>
    <cellStyle name="20% - Énfasis3 2 4 6" xfId="1338" xr:uid="{00000000-0005-0000-0000-0000E8010000}"/>
    <cellStyle name="20% - Énfasis3 2 4 6 2" xfId="4597" xr:uid="{84547071-358D-4A04-AEF7-71AC9F93A8F0}"/>
    <cellStyle name="20% - Énfasis3 2 4 6 2 2" xfId="10791" xr:uid="{BF8AA66B-AE3F-4FCD-95AA-D8CB8F8EDE77}"/>
    <cellStyle name="20% - Énfasis3 2 4 6 3" xfId="7837" xr:uid="{84F4D4C9-3EBF-4F2D-9D23-11DB29B66ADB}"/>
    <cellStyle name="20% - Énfasis3 2 4 7" xfId="2217" xr:uid="{00000000-0005-0000-0000-0000E9010000}"/>
    <cellStyle name="20% - Énfasis3 2 4 7 2" xfId="5474" xr:uid="{D2D1F826-1E7B-43FF-A046-57F3C9DC4314}"/>
    <cellStyle name="20% - Énfasis3 2 4 7 2 2" xfId="11567" xr:uid="{B7089E59-5400-4198-BCA4-15780019902D}"/>
    <cellStyle name="20% - Énfasis3 2 4 7 3" xfId="8613" xr:uid="{2FFE87DF-D0BD-4C87-9F33-C93CCD4A1F36}"/>
    <cellStyle name="20% - Énfasis3 2 4 8" xfId="3407" xr:uid="{4F4B2492-4AD4-4CAC-878F-0572C861EA57}"/>
    <cellStyle name="20% - Énfasis3 2 4 8 2" xfId="9702" xr:uid="{FFFC60C6-73E0-4042-8975-5A3BCF9E3A50}"/>
    <cellStyle name="20% - Énfasis3 2 4 9" xfId="6698" xr:uid="{6609E409-0326-4A9B-8192-635DD1297834}"/>
    <cellStyle name="20% - Énfasis3 2 5" xfId="121" xr:uid="{00000000-0005-0000-0000-0000EA010000}"/>
    <cellStyle name="20% - Énfasis3 2 5 2" xfId="313" xr:uid="{00000000-0005-0000-0000-0000EB010000}"/>
    <cellStyle name="20% - Énfasis3 2 5 2 2" xfId="879" xr:uid="{00000000-0005-0000-0000-0000EC010000}"/>
    <cellStyle name="20% - Énfasis3 2 5 2 2 2" xfId="2079" xr:uid="{00000000-0005-0000-0000-0000ED010000}"/>
    <cellStyle name="20% - Énfasis3 2 5 2 2 2 2" xfId="5337" xr:uid="{7C3EB7A1-E161-43BE-BC7A-8F5AB9A562D1}"/>
    <cellStyle name="20% - Énfasis3 2 5 2 2 2 2 2" xfId="11440" xr:uid="{4A8AD1AD-A4AC-4A4E-A8C6-B46CDB240649}"/>
    <cellStyle name="20% - Énfasis3 2 5 2 2 2 3" xfId="8486" xr:uid="{0BB01334-F586-4364-A53F-6232E019B95E}"/>
    <cellStyle name="20% - Énfasis3 2 5 2 2 3" xfId="2957" xr:uid="{00000000-0005-0000-0000-0000EE010000}"/>
    <cellStyle name="20% - Énfasis3 2 5 2 2 3 2" xfId="6214" xr:uid="{8B7F1597-693C-472D-8507-90BE5B3C8708}"/>
    <cellStyle name="20% - Énfasis3 2 5 2 2 3 2 2" xfId="12216" xr:uid="{4094BBBA-B013-4D87-AAFC-7B077F42650A}"/>
    <cellStyle name="20% - Énfasis3 2 5 2 2 3 3" xfId="9262" xr:uid="{117D5EA4-E1FF-45FB-B15D-4E9C27E88668}"/>
    <cellStyle name="20% - Énfasis3 2 5 2 2 4" xfId="4147" xr:uid="{A3BDED45-D0A9-465E-9E18-C7684C593F93}"/>
    <cellStyle name="20% - Énfasis3 2 5 2 2 4 2" xfId="10351" xr:uid="{CBC3E25A-009F-480E-A4DF-11CBE1CD8EC5}"/>
    <cellStyle name="20% - Énfasis3 2 5 2 2 5" xfId="7397" xr:uid="{814F256C-4C57-4C64-A4CB-7B93DED6C36C}"/>
    <cellStyle name="20% - Énfasis3 2 5 2 3" xfId="1159" xr:uid="{00000000-0005-0000-0000-0000EF010000}"/>
    <cellStyle name="20% - Énfasis3 2 5 2 3 2" xfId="3233" xr:uid="{00000000-0005-0000-0000-0000F0010000}"/>
    <cellStyle name="20% - Énfasis3 2 5 2 3 2 2" xfId="6490" xr:uid="{1D1C2926-6E48-4748-94E2-463FB5188D80}"/>
    <cellStyle name="20% - Énfasis3 2 5 2 3 2 2 2" xfId="12492" xr:uid="{9F59D649-B493-45ED-B991-6D3E8618CAD4}"/>
    <cellStyle name="20% - Énfasis3 2 5 2 3 2 3" xfId="9538" xr:uid="{D4C01FFB-9D94-4958-9A3F-983D8997071C}"/>
    <cellStyle name="20% - Énfasis3 2 5 2 3 3" xfId="4423" xr:uid="{8BBFCD45-462F-465B-92B8-ABA08D68BE41}"/>
    <cellStyle name="20% - Énfasis3 2 5 2 3 3 2" xfId="10627" xr:uid="{938A64EB-B0E2-4530-8F15-FA168CAC5659}"/>
    <cellStyle name="20% - Énfasis3 2 5 2 3 4" xfId="7673" xr:uid="{CED9F729-AF54-4C28-ACB2-3144F2CF3B06}"/>
    <cellStyle name="20% - Énfasis3 2 5 2 4" xfId="1540" xr:uid="{00000000-0005-0000-0000-0000F1010000}"/>
    <cellStyle name="20% - Énfasis3 2 5 2 4 2" xfId="4799" xr:uid="{68A9ED36-2C81-4DF2-9989-58FE375DF296}"/>
    <cellStyle name="20% - Énfasis3 2 5 2 4 2 2" xfId="10940" xr:uid="{C9349853-BEE0-48CD-A84F-7B2EED3D10A9}"/>
    <cellStyle name="20% - Énfasis3 2 5 2 4 3" xfId="7986" xr:uid="{73F2DF70-D9D1-44A1-A0D2-D4749D93D68E}"/>
    <cellStyle name="20% - Énfasis3 2 5 2 5" xfId="2419" xr:uid="{00000000-0005-0000-0000-0000F2010000}"/>
    <cellStyle name="20% - Énfasis3 2 5 2 5 2" xfId="5676" xr:uid="{47A9AEFC-1F3A-4105-AB1B-F2838CEE3550}"/>
    <cellStyle name="20% - Énfasis3 2 5 2 5 2 2" xfId="11716" xr:uid="{D461AFF6-FC25-4EFD-B5F6-16E823C64AED}"/>
    <cellStyle name="20% - Énfasis3 2 5 2 5 3" xfId="8762" xr:uid="{B5ADD48D-7BE3-4357-93CC-30CB50704121}"/>
    <cellStyle name="20% - Énfasis3 2 5 2 6" xfId="3609" xr:uid="{B069B6E5-E7FB-4851-BB49-92916F67D539}"/>
    <cellStyle name="20% - Énfasis3 2 5 2 6 2" xfId="9851" xr:uid="{7C3087A7-DE8A-4A78-A6D0-2576D3E823F1}"/>
    <cellStyle name="20% - Énfasis3 2 5 2 7" xfId="6897" xr:uid="{09A61F84-C96B-45E8-8FBC-4FB915E9DF94}"/>
    <cellStyle name="20% - Énfasis3 2 5 3" xfId="550" xr:uid="{00000000-0005-0000-0000-0000F3010000}"/>
    <cellStyle name="20% - Énfasis3 2 5 3 2" xfId="1756" xr:uid="{00000000-0005-0000-0000-0000F4010000}"/>
    <cellStyle name="20% - Énfasis3 2 5 3 2 2" xfId="5015" xr:uid="{46DD966C-6B53-42ED-BBF5-7470C8DA09B4}"/>
    <cellStyle name="20% - Énfasis3 2 5 3 2 2 2" xfId="11119" xr:uid="{6AA10F8C-1348-472F-8D11-1617FBE92CDE}"/>
    <cellStyle name="20% - Énfasis3 2 5 3 2 3" xfId="8165" xr:uid="{4C846C58-5D6D-4056-A867-D685EAFF8B06}"/>
    <cellStyle name="20% - Énfasis3 2 5 3 3" xfId="2635" xr:uid="{00000000-0005-0000-0000-0000F5010000}"/>
    <cellStyle name="20% - Énfasis3 2 5 3 3 2" xfId="5892" xr:uid="{E914E5FF-D691-4B84-905A-562444A3438D}"/>
    <cellStyle name="20% - Énfasis3 2 5 3 3 2 2" xfId="11895" xr:uid="{6ED2C554-5642-4824-84F9-2B9982807AC1}"/>
    <cellStyle name="20% - Énfasis3 2 5 3 3 3" xfId="8941" xr:uid="{BE1A6819-7279-47E6-AC0F-13EC7A1866DA}"/>
    <cellStyle name="20% - Énfasis3 2 5 3 4" xfId="3825" xr:uid="{F5ABE18E-C170-41EC-BBBA-BFDFDE822690}"/>
    <cellStyle name="20% - Énfasis3 2 5 3 4 2" xfId="10030" xr:uid="{91EF67E8-4C1A-46AE-BDAD-05C021E4C8E0}"/>
    <cellStyle name="20% - Énfasis3 2 5 3 5" xfId="7076" xr:uid="{2BB8D9B5-DF05-4E16-ABED-022CB87CC1D5}"/>
    <cellStyle name="20% - Énfasis3 2 5 4" xfId="745" xr:uid="{00000000-0005-0000-0000-0000F6010000}"/>
    <cellStyle name="20% - Énfasis3 2 5 4 2" xfId="1945" xr:uid="{00000000-0005-0000-0000-0000F7010000}"/>
    <cellStyle name="20% - Énfasis3 2 5 4 2 2" xfId="5203" xr:uid="{5D9F75EE-9B8B-4F17-A532-344E56FFD5C1}"/>
    <cellStyle name="20% - Énfasis3 2 5 4 2 2 2" xfId="11306" xr:uid="{A8027D4F-0BA1-4297-B46B-7D34D80DEAE8}"/>
    <cellStyle name="20% - Énfasis3 2 5 4 2 3" xfId="8352" xr:uid="{30CE90DB-8E46-4AC3-B833-AE4C5E51055F}"/>
    <cellStyle name="20% - Énfasis3 2 5 4 3" xfId="2823" xr:uid="{00000000-0005-0000-0000-0000F8010000}"/>
    <cellStyle name="20% - Énfasis3 2 5 4 3 2" xfId="6080" xr:uid="{9679952B-3492-4010-8801-4637D79A3F57}"/>
    <cellStyle name="20% - Énfasis3 2 5 4 3 2 2" xfId="12082" xr:uid="{36A75732-BCCD-48C1-B9AF-F7653CD22F43}"/>
    <cellStyle name="20% - Énfasis3 2 5 4 3 3" xfId="9128" xr:uid="{4E2AB907-C3B1-4963-871C-541152A35B4E}"/>
    <cellStyle name="20% - Énfasis3 2 5 4 4" xfId="4013" xr:uid="{D68D880C-0F7D-4DDE-917B-3C14FC389D22}"/>
    <cellStyle name="20% - Énfasis3 2 5 4 4 2" xfId="10217" xr:uid="{EBED49B7-C29F-426B-9BDE-D5EA29DA0E40}"/>
    <cellStyle name="20% - Énfasis3 2 5 4 5" xfId="7263" xr:uid="{2093ACB3-C33C-42E3-BE51-3E6FF8908214}"/>
    <cellStyle name="20% - Énfasis3 2 5 5" xfId="1025" xr:uid="{00000000-0005-0000-0000-0000F9010000}"/>
    <cellStyle name="20% - Énfasis3 2 5 5 2" xfId="3099" xr:uid="{00000000-0005-0000-0000-0000FA010000}"/>
    <cellStyle name="20% - Énfasis3 2 5 5 2 2" xfId="6356" xr:uid="{F62DB97E-2B8A-4170-9A00-B6B5BEEBBAAB}"/>
    <cellStyle name="20% - Énfasis3 2 5 5 2 2 2" xfId="12358" xr:uid="{4A05B030-4E98-46BE-826C-9302D453CD2E}"/>
    <cellStyle name="20% - Énfasis3 2 5 5 2 3" xfId="9404" xr:uid="{1CDFE9EC-2675-4A2E-B12A-3B3895618309}"/>
    <cellStyle name="20% - Énfasis3 2 5 5 3" xfId="4289" xr:uid="{A2BCA7ED-B4AE-4917-ADF7-76E103F22D4B}"/>
    <cellStyle name="20% - Énfasis3 2 5 5 3 2" xfId="10493" xr:uid="{0A92176D-00F3-48EF-BB72-F7608B5511FF}"/>
    <cellStyle name="20% - Énfasis3 2 5 5 4" xfId="7539" xr:uid="{B49DC3A0-1D90-4B22-A4E1-5822AF900522}"/>
    <cellStyle name="20% - Énfasis3 2 5 6" xfId="1356" xr:uid="{00000000-0005-0000-0000-0000FB010000}"/>
    <cellStyle name="20% - Énfasis3 2 5 6 2" xfId="4615" xr:uid="{55480C8A-3CD0-4788-8DB2-73A65DEB3018}"/>
    <cellStyle name="20% - Énfasis3 2 5 6 2 2" xfId="10806" xr:uid="{6599DE7C-6624-4048-B4B9-A8AEADFEAD31}"/>
    <cellStyle name="20% - Énfasis3 2 5 6 3" xfId="7852" xr:uid="{635494EE-C55F-4F48-A92C-3A0659AAFA37}"/>
    <cellStyle name="20% - Énfasis3 2 5 7" xfId="2235" xr:uid="{00000000-0005-0000-0000-0000FC010000}"/>
    <cellStyle name="20% - Énfasis3 2 5 7 2" xfId="5492" xr:uid="{83A7AF43-A8FC-48E5-A934-463A7F6F76F3}"/>
    <cellStyle name="20% - Énfasis3 2 5 7 2 2" xfId="11582" xr:uid="{3799DB14-80D9-49F0-A5DD-1700C85D5CE4}"/>
    <cellStyle name="20% - Énfasis3 2 5 7 3" xfId="8628" xr:uid="{564367D7-87FD-4593-942A-7CAF551583AA}"/>
    <cellStyle name="20% - Énfasis3 2 5 8" xfId="3425" xr:uid="{FF4CE5F1-26E8-48B6-AB52-4061A84FB514}"/>
    <cellStyle name="20% - Énfasis3 2 5 8 2" xfId="9717" xr:uid="{CB3AAC73-A8DB-48F0-A9BF-F0A280D9DDFC}"/>
    <cellStyle name="20% - Énfasis3 2 5 9" xfId="6763" xr:uid="{6D472CDF-0ACF-401A-9DE1-002093B17FEF}"/>
    <cellStyle name="20% - Énfasis3 2 6" xfId="139" xr:uid="{00000000-0005-0000-0000-0000FD010000}"/>
    <cellStyle name="20% - Énfasis3 2 6 2" xfId="331" xr:uid="{00000000-0005-0000-0000-0000FE010000}"/>
    <cellStyle name="20% - Énfasis3 2 6 2 2" xfId="894" xr:uid="{00000000-0005-0000-0000-0000FF010000}"/>
    <cellStyle name="20% - Énfasis3 2 6 2 2 2" xfId="2094" xr:uid="{00000000-0005-0000-0000-000000020000}"/>
    <cellStyle name="20% - Énfasis3 2 6 2 2 2 2" xfId="5352" xr:uid="{E288501D-B908-4A03-BCE7-DEE462B800DE}"/>
    <cellStyle name="20% - Énfasis3 2 6 2 2 2 2 2" xfId="11455" xr:uid="{A2765A03-C0F7-4015-9AC8-E565451E4077}"/>
    <cellStyle name="20% - Énfasis3 2 6 2 2 2 3" xfId="8501" xr:uid="{9A043FDE-4D51-45BC-81ED-13784036020E}"/>
    <cellStyle name="20% - Énfasis3 2 6 2 2 3" xfId="2972" xr:uid="{00000000-0005-0000-0000-000001020000}"/>
    <cellStyle name="20% - Énfasis3 2 6 2 2 3 2" xfId="6229" xr:uid="{72DE05AF-8259-4796-840F-8A731EC9A36C}"/>
    <cellStyle name="20% - Énfasis3 2 6 2 2 3 2 2" xfId="12231" xr:uid="{82A86E60-4E63-45C2-8163-1A3BC92F4BC9}"/>
    <cellStyle name="20% - Énfasis3 2 6 2 2 3 3" xfId="9277" xr:uid="{1863C15B-BDF0-4285-BBDD-822D11142FCB}"/>
    <cellStyle name="20% - Énfasis3 2 6 2 2 4" xfId="4162" xr:uid="{BAEA00A3-001C-4DA7-BE5C-1B5098819C40}"/>
    <cellStyle name="20% - Énfasis3 2 6 2 2 4 2" xfId="10366" xr:uid="{ECFFD132-F20C-4807-806D-1BACE95BB5FF}"/>
    <cellStyle name="20% - Énfasis3 2 6 2 2 5" xfId="7412" xr:uid="{714203D4-CFC0-46D8-9BCC-684FE5940272}"/>
    <cellStyle name="20% - Énfasis3 2 6 2 3" xfId="1174" xr:uid="{00000000-0005-0000-0000-000002020000}"/>
    <cellStyle name="20% - Énfasis3 2 6 2 3 2" xfId="3248" xr:uid="{00000000-0005-0000-0000-000003020000}"/>
    <cellStyle name="20% - Énfasis3 2 6 2 3 2 2" xfId="6505" xr:uid="{C3922969-391C-4A11-8CDB-BB4D145B4EF8}"/>
    <cellStyle name="20% - Énfasis3 2 6 2 3 2 2 2" xfId="12507" xr:uid="{28139910-311C-40F2-8A98-14BE3A566FAA}"/>
    <cellStyle name="20% - Énfasis3 2 6 2 3 2 3" xfId="9553" xr:uid="{427F7560-0CD9-4270-8042-7071B8248000}"/>
    <cellStyle name="20% - Énfasis3 2 6 2 3 3" xfId="4438" xr:uid="{D78F7058-F529-464B-91BA-2F34DAD5C933}"/>
    <cellStyle name="20% - Énfasis3 2 6 2 3 3 2" xfId="10642" xr:uid="{41EF0A89-7DE9-452E-AC3E-011EB2640D47}"/>
    <cellStyle name="20% - Énfasis3 2 6 2 3 4" xfId="7688" xr:uid="{C4C0F8FE-28E4-4E28-ABDE-985D10603638}"/>
    <cellStyle name="20% - Énfasis3 2 6 2 4" xfId="1558" xr:uid="{00000000-0005-0000-0000-000004020000}"/>
    <cellStyle name="20% - Énfasis3 2 6 2 4 2" xfId="4817" xr:uid="{DB067690-6510-42D0-8646-4238ABABA2DE}"/>
    <cellStyle name="20% - Énfasis3 2 6 2 4 2 2" xfId="10955" xr:uid="{3EBD442F-DBD8-400D-8B47-B40C414D7BCB}"/>
    <cellStyle name="20% - Énfasis3 2 6 2 4 3" xfId="8001" xr:uid="{831EA705-B2BE-4074-9BE6-EBF5644679BB}"/>
    <cellStyle name="20% - Énfasis3 2 6 2 5" xfId="2437" xr:uid="{00000000-0005-0000-0000-000005020000}"/>
    <cellStyle name="20% - Énfasis3 2 6 2 5 2" xfId="5694" xr:uid="{9F03798E-148C-47E8-AFE6-E97364725138}"/>
    <cellStyle name="20% - Énfasis3 2 6 2 5 2 2" xfId="11731" xr:uid="{17F9C585-E07B-40FD-8C03-6ADDE60D4A53}"/>
    <cellStyle name="20% - Énfasis3 2 6 2 5 3" xfId="8777" xr:uid="{99612079-28B5-4391-A69B-6FE65F87800E}"/>
    <cellStyle name="20% - Énfasis3 2 6 2 6" xfId="3627" xr:uid="{B0AEA3A3-A22D-4927-BC05-59E968DBB3D2}"/>
    <cellStyle name="20% - Énfasis3 2 6 2 6 2" xfId="9866" xr:uid="{8F97B1F1-E6BC-4706-BAB2-AD02B9CB7C70}"/>
    <cellStyle name="20% - Énfasis3 2 6 2 7" xfId="6912" xr:uid="{D7BD49D8-9768-4336-9F4D-A807D55A9ABF}"/>
    <cellStyle name="20% - Énfasis3 2 6 3" xfId="565" xr:uid="{00000000-0005-0000-0000-000006020000}"/>
    <cellStyle name="20% - Énfasis3 2 6 3 2" xfId="1771" xr:uid="{00000000-0005-0000-0000-000007020000}"/>
    <cellStyle name="20% - Énfasis3 2 6 3 2 2" xfId="5030" xr:uid="{3AD48B71-5BC9-4A1D-9A01-72792FC22892}"/>
    <cellStyle name="20% - Énfasis3 2 6 3 2 2 2" xfId="11134" xr:uid="{5F014664-6246-4485-9F77-14C4CD3D9E4C}"/>
    <cellStyle name="20% - Énfasis3 2 6 3 2 3" xfId="8180" xr:uid="{458D6ED7-774F-4C55-A2B6-DA9EF04CAE09}"/>
    <cellStyle name="20% - Énfasis3 2 6 3 3" xfId="2650" xr:uid="{00000000-0005-0000-0000-000008020000}"/>
    <cellStyle name="20% - Énfasis3 2 6 3 3 2" xfId="5907" xr:uid="{DE8575DF-D80F-4C65-AE26-FF276B626AC7}"/>
    <cellStyle name="20% - Énfasis3 2 6 3 3 2 2" xfId="11910" xr:uid="{B03DAD33-4B7C-4075-AECB-C39C6B607948}"/>
    <cellStyle name="20% - Énfasis3 2 6 3 3 3" xfId="8956" xr:uid="{A6A6B749-5C07-47CB-8872-8BD959237F92}"/>
    <cellStyle name="20% - Énfasis3 2 6 3 4" xfId="3840" xr:uid="{8E3E1B8F-AB47-434B-A931-3A6E561843F5}"/>
    <cellStyle name="20% - Énfasis3 2 6 3 4 2" xfId="10045" xr:uid="{FA038D35-45B0-452C-858C-757AB61CE238}"/>
    <cellStyle name="20% - Énfasis3 2 6 3 5" xfId="7091" xr:uid="{1EC54C73-89F6-4930-8210-7B78D57240B5}"/>
    <cellStyle name="20% - Énfasis3 2 6 4" xfId="760" xr:uid="{00000000-0005-0000-0000-000009020000}"/>
    <cellStyle name="20% - Énfasis3 2 6 4 2" xfId="1960" xr:uid="{00000000-0005-0000-0000-00000A020000}"/>
    <cellStyle name="20% - Énfasis3 2 6 4 2 2" xfId="5218" xr:uid="{ED21EEC5-FC5C-46B0-A1CB-EA459E92C37D}"/>
    <cellStyle name="20% - Énfasis3 2 6 4 2 2 2" xfId="11321" xr:uid="{AF2E8D4B-088B-4D16-843C-C611EDCE8D80}"/>
    <cellStyle name="20% - Énfasis3 2 6 4 2 3" xfId="8367" xr:uid="{BEECD2CC-EFC9-4B5A-8BD3-0919A7809A98}"/>
    <cellStyle name="20% - Énfasis3 2 6 4 3" xfId="2838" xr:uid="{00000000-0005-0000-0000-00000B020000}"/>
    <cellStyle name="20% - Énfasis3 2 6 4 3 2" xfId="6095" xr:uid="{CC3B40AB-519D-499E-9355-D91BCC6CD3B1}"/>
    <cellStyle name="20% - Énfasis3 2 6 4 3 2 2" xfId="12097" xr:uid="{1121A370-1AF4-4CAD-BC96-2F2D5905CA75}"/>
    <cellStyle name="20% - Énfasis3 2 6 4 3 3" xfId="9143" xr:uid="{4E98FC10-BE94-4CA2-9B37-0F9842C3FD65}"/>
    <cellStyle name="20% - Énfasis3 2 6 4 4" xfId="4028" xr:uid="{EA59D80A-163A-42D5-9A99-A46EAC4B6312}"/>
    <cellStyle name="20% - Énfasis3 2 6 4 4 2" xfId="10232" xr:uid="{EF90AE9F-14C4-445A-B53A-90EEA5F4F582}"/>
    <cellStyle name="20% - Énfasis3 2 6 4 5" xfId="7278" xr:uid="{2A5E2CB5-F4A9-487D-9D7E-F1E17C222418}"/>
    <cellStyle name="20% - Énfasis3 2 6 5" xfId="1040" xr:uid="{00000000-0005-0000-0000-00000C020000}"/>
    <cellStyle name="20% - Énfasis3 2 6 5 2" xfId="3114" xr:uid="{00000000-0005-0000-0000-00000D020000}"/>
    <cellStyle name="20% - Énfasis3 2 6 5 2 2" xfId="6371" xr:uid="{A1BA65F5-CF2E-4427-945F-067F540695CC}"/>
    <cellStyle name="20% - Énfasis3 2 6 5 2 2 2" xfId="12373" xr:uid="{AABD270B-D98F-4185-A820-44D64BBD9051}"/>
    <cellStyle name="20% - Énfasis3 2 6 5 2 3" xfId="9419" xr:uid="{5CFC18C0-8129-4EC8-902D-B8C68F2462A0}"/>
    <cellStyle name="20% - Énfasis3 2 6 5 3" xfId="4304" xr:uid="{FC135AF0-CE3F-473E-A0E3-595D2CFD4CE6}"/>
    <cellStyle name="20% - Énfasis3 2 6 5 3 2" xfId="10508" xr:uid="{98E6A9DB-B0F9-4C70-8534-01D02838CD3E}"/>
    <cellStyle name="20% - Énfasis3 2 6 5 4" xfId="7554" xr:uid="{7F5DAC73-6865-4F74-AE12-D8C2EF18B4CA}"/>
    <cellStyle name="20% - Énfasis3 2 6 6" xfId="1374" xr:uid="{00000000-0005-0000-0000-00000E020000}"/>
    <cellStyle name="20% - Énfasis3 2 6 6 2" xfId="4633" xr:uid="{D908F222-1BC6-401B-8581-0195F20B13BC}"/>
    <cellStyle name="20% - Énfasis3 2 6 6 2 2" xfId="10821" xr:uid="{2FC21EA0-933F-4B2F-A885-0ADC6BF3BA7F}"/>
    <cellStyle name="20% - Énfasis3 2 6 6 3" xfId="7867" xr:uid="{5FC82BE3-1F33-4AFF-9802-BDBEE8CD68A0}"/>
    <cellStyle name="20% - Énfasis3 2 6 7" xfId="2253" xr:uid="{00000000-0005-0000-0000-00000F020000}"/>
    <cellStyle name="20% - Énfasis3 2 6 7 2" xfId="5510" xr:uid="{F721546F-B82D-4FB0-B758-F34C9BA0CFD2}"/>
    <cellStyle name="20% - Énfasis3 2 6 7 2 2" xfId="11597" xr:uid="{9FAC6D11-7C31-4CA2-B934-A92CC5CA429B}"/>
    <cellStyle name="20% - Énfasis3 2 6 7 3" xfId="8643" xr:uid="{72D7C8FE-FB60-468D-9F5C-B64966DC840C}"/>
    <cellStyle name="20% - Énfasis3 2 6 8" xfId="3443" xr:uid="{279B0441-F256-41DC-885D-20E4BA5CA24D}"/>
    <cellStyle name="20% - Énfasis3 2 6 8 2" xfId="9732" xr:uid="{294150CD-4F4A-4DF9-B83D-5D73E752E23D}"/>
    <cellStyle name="20% - Énfasis3 2 6 9" xfId="6778" xr:uid="{0821B708-CE78-4EE5-B803-49B1C7A2DC2A}"/>
    <cellStyle name="20% - Énfasis3 2 7" xfId="158" xr:uid="{00000000-0005-0000-0000-000010020000}"/>
    <cellStyle name="20% - Énfasis3 2 7 2" xfId="350" xr:uid="{00000000-0005-0000-0000-000011020000}"/>
    <cellStyle name="20% - Énfasis3 2 7 2 2" xfId="909" xr:uid="{00000000-0005-0000-0000-000012020000}"/>
    <cellStyle name="20% - Énfasis3 2 7 2 2 2" xfId="2109" xr:uid="{00000000-0005-0000-0000-000013020000}"/>
    <cellStyle name="20% - Énfasis3 2 7 2 2 2 2" xfId="5367" xr:uid="{82E8E280-087E-4257-945F-222E833EBC8B}"/>
    <cellStyle name="20% - Énfasis3 2 7 2 2 2 2 2" xfId="11470" xr:uid="{4E42380B-30F2-4131-8009-AECF6AD171DD}"/>
    <cellStyle name="20% - Énfasis3 2 7 2 2 2 3" xfId="8516" xr:uid="{2D328F84-8791-4249-A5C6-ED014948D90C}"/>
    <cellStyle name="20% - Énfasis3 2 7 2 2 3" xfId="2987" xr:uid="{00000000-0005-0000-0000-000014020000}"/>
    <cellStyle name="20% - Énfasis3 2 7 2 2 3 2" xfId="6244" xr:uid="{939DB082-685C-4012-A038-E526B7B5CA61}"/>
    <cellStyle name="20% - Énfasis3 2 7 2 2 3 2 2" xfId="12246" xr:uid="{0F4B4099-AB27-4014-BD0B-15B30A11AE5F}"/>
    <cellStyle name="20% - Énfasis3 2 7 2 2 3 3" xfId="9292" xr:uid="{5ABE34E4-81E8-4572-BF18-E664BC359202}"/>
    <cellStyle name="20% - Énfasis3 2 7 2 2 4" xfId="4177" xr:uid="{77020BEC-66F9-4B94-85FD-8A0459BA4B7B}"/>
    <cellStyle name="20% - Énfasis3 2 7 2 2 4 2" xfId="10381" xr:uid="{5036B7ED-F5A1-4644-AB1C-5726BDF56F66}"/>
    <cellStyle name="20% - Énfasis3 2 7 2 2 5" xfId="7427" xr:uid="{3CE38314-7501-4CFD-9651-F7E8087EBC29}"/>
    <cellStyle name="20% - Énfasis3 2 7 2 3" xfId="1189" xr:uid="{00000000-0005-0000-0000-000015020000}"/>
    <cellStyle name="20% - Énfasis3 2 7 2 3 2" xfId="3263" xr:uid="{00000000-0005-0000-0000-000016020000}"/>
    <cellStyle name="20% - Énfasis3 2 7 2 3 2 2" xfId="6520" xr:uid="{9A5A7BE8-2160-4E0E-8E84-EB5A1556D638}"/>
    <cellStyle name="20% - Énfasis3 2 7 2 3 2 2 2" xfId="12522" xr:uid="{545126F3-B947-436F-AA3E-94AA990A12E5}"/>
    <cellStyle name="20% - Énfasis3 2 7 2 3 2 3" xfId="9568" xr:uid="{323F611A-84F1-4EDB-9E13-F751CE716800}"/>
    <cellStyle name="20% - Énfasis3 2 7 2 3 3" xfId="4453" xr:uid="{77919FFC-32F2-49BE-89EC-7AB8BD99F826}"/>
    <cellStyle name="20% - Énfasis3 2 7 2 3 3 2" xfId="10657" xr:uid="{2F69CD10-A16A-4955-9043-9E7A7736A43B}"/>
    <cellStyle name="20% - Énfasis3 2 7 2 3 4" xfId="7703" xr:uid="{7F08AA82-A69E-4B6D-8DFA-02B8E846C15B}"/>
    <cellStyle name="20% - Énfasis3 2 7 2 4" xfId="1577" xr:uid="{00000000-0005-0000-0000-000017020000}"/>
    <cellStyle name="20% - Énfasis3 2 7 2 4 2" xfId="4836" xr:uid="{79DB6D85-AF7A-42F6-8D64-2B047B5E2C1B}"/>
    <cellStyle name="20% - Énfasis3 2 7 2 4 2 2" xfId="10970" xr:uid="{242CCCB4-0EA0-47C7-B1D4-1FB71A2ED05E}"/>
    <cellStyle name="20% - Énfasis3 2 7 2 4 3" xfId="8016" xr:uid="{9356A223-82B2-4558-B8D8-14B0AC8B3D55}"/>
    <cellStyle name="20% - Énfasis3 2 7 2 5" xfId="2456" xr:uid="{00000000-0005-0000-0000-000018020000}"/>
    <cellStyle name="20% - Énfasis3 2 7 2 5 2" xfId="5713" xr:uid="{DB76ADA4-33BF-4359-87A3-C7C0121478D7}"/>
    <cellStyle name="20% - Énfasis3 2 7 2 5 2 2" xfId="11746" xr:uid="{A1B5F1F5-50D6-4C5F-B6DF-ACBA03FC86CA}"/>
    <cellStyle name="20% - Énfasis3 2 7 2 5 3" xfId="8792" xr:uid="{E542BAB5-6955-4FC6-A45A-32169B78E8CB}"/>
    <cellStyle name="20% - Énfasis3 2 7 2 6" xfId="3646" xr:uid="{EA683A39-54F4-493B-83B0-201704710ED2}"/>
    <cellStyle name="20% - Énfasis3 2 7 2 6 2" xfId="9881" xr:uid="{7F8D5A9C-03FE-4406-8053-A68E7A4C0CA6}"/>
    <cellStyle name="20% - Énfasis3 2 7 2 7" xfId="6927" xr:uid="{8852B87D-5751-4099-BAAC-0691351B270C}"/>
    <cellStyle name="20% - Énfasis3 2 7 3" xfId="580" xr:uid="{00000000-0005-0000-0000-000019020000}"/>
    <cellStyle name="20% - Énfasis3 2 7 3 2" xfId="1786" xr:uid="{00000000-0005-0000-0000-00001A020000}"/>
    <cellStyle name="20% - Énfasis3 2 7 3 2 2" xfId="5045" xr:uid="{194CD042-3E00-4FA8-B69D-8B92F6191665}"/>
    <cellStyle name="20% - Énfasis3 2 7 3 2 2 2" xfId="11149" xr:uid="{6ACE847E-8BB1-4360-BB51-8424FF74D344}"/>
    <cellStyle name="20% - Énfasis3 2 7 3 2 3" xfId="8195" xr:uid="{6A687829-3FCB-42DC-A33F-66914249D3A8}"/>
    <cellStyle name="20% - Énfasis3 2 7 3 3" xfId="2665" xr:uid="{00000000-0005-0000-0000-00001B020000}"/>
    <cellStyle name="20% - Énfasis3 2 7 3 3 2" xfId="5922" xr:uid="{85C919CA-C217-4BF2-92DA-BD892FD705E0}"/>
    <cellStyle name="20% - Énfasis3 2 7 3 3 2 2" xfId="11925" xr:uid="{5E1E7705-F8E2-4E46-8F30-11E2F5078CE3}"/>
    <cellStyle name="20% - Énfasis3 2 7 3 3 3" xfId="8971" xr:uid="{A43C82A9-EC3D-4789-8F20-4F84B04AB9FA}"/>
    <cellStyle name="20% - Énfasis3 2 7 3 4" xfId="3855" xr:uid="{0DCAB2B3-E00E-4E13-BB72-4810E5CBB167}"/>
    <cellStyle name="20% - Énfasis3 2 7 3 4 2" xfId="10060" xr:uid="{A3ADB5D6-0630-41EA-86EE-F7139327E28D}"/>
    <cellStyle name="20% - Énfasis3 2 7 3 5" xfId="7106" xr:uid="{43CF2574-B703-4DC0-A820-3412824905DA}"/>
    <cellStyle name="20% - Énfasis3 2 7 4" xfId="775" xr:uid="{00000000-0005-0000-0000-00001C020000}"/>
    <cellStyle name="20% - Énfasis3 2 7 4 2" xfId="1975" xr:uid="{00000000-0005-0000-0000-00001D020000}"/>
    <cellStyle name="20% - Énfasis3 2 7 4 2 2" xfId="5233" xr:uid="{81BFE58E-243A-40DA-8FBA-FF48F685D3E4}"/>
    <cellStyle name="20% - Énfasis3 2 7 4 2 2 2" xfId="11336" xr:uid="{DD6A5273-16F7-4548-BE70-80FBF89E165A}"/>
    <cellStyle name="20% - Énfasis3 2 7 4 2 3" xfId="8382" xr:uid="{6AFAFBCE-2CD1-49D8-8D37-1BB175B71746}"/>
    <cellStyle name="20% - Énfasis3 2 7 4 3" xfId="2853" xr:uid="{00000000-0005-0000-0000-00001E020000}"/>
    <cellStyle name="20% - Énfasis3 2 7 4 3 2" xfId="6110" xr:uid="{DBB46596-E485-4481-8055-88B81222DD97}"/>
    <cellStyle name="20% - Énfasis3 2 7 4 3 2 2" xfId="12112" xr:uid="{AF4609A0-D980-4035-805B-DD2EEAD8EF26}"/>
    <cellStyle name="20% - Énfasis3 2 7 4 3 3" xfId="9158" xr:uid="{3E678847-84DD-40D4-B270-87004B85B2E5}"/>
    <cellStyle name="20% - Énfasis3 2 7 4 4" xfId="4043" xr:uid="{06AACADE-6ADB-48C3-9B8F-26369CB308BF}"/>
    <cellStyle name="20% - Énfasis3 2 7 4 4 2" xfId="10247" xr:uid="{0E471772-8326-4924-8D43-E0DABC11AFA2}"/>
    <cellStyle name="20% - Énfasis3 2 7 4 5" xfId="7293" xr:uid="{0CEC2166-756C-411A-AF63-5FFFEF856087}"/>
    <cellStyle name="20% - Énfasis3 2 7 5" xfId="1055" xr:uid="{00000000-0005-0000-0000-00001F020000}"/>
    <cellStyle name="20% - Énfasis3 2 7 5 2" xfId="3129" xr:uid="{00000000-0005-0000-0000-000020020000}"/>
    <cellStyle name="20% - Énfasis3 2 7 5 2 2" xfId="6386" xr:uid="{C3E70BF8-8BE4-4AB3-9632-AC57635D4FE3}"/>
    <cellStyle name="20% - Énfasis3 2 7 5 2 2 2" xfId="12388" xr:uid="{31EB7712-0366-4F64-B6A7-3BF312E99AFB}"/>
    <cellStyle name="20% - Énfasis3 2 7 5 2 3" xfId="9434" xr:uid="{E563BCC4-819B-4617-ACAD-F8F91BDF0DA6}"/>
    <cellStyle name="20% - Énfasis3 2 7 5 3" xfId="4319" xr:uid="{C3BC2C2E-D7D1-4297-849A-80FF16A915A1}"/>
    <cellStyle name="20% - Énfasis3 2 7 5 3 2" xfId="10523" xr:uid="{6CAEA488-16E9-45EB-84A1-5923F51DCA0F}"/>
    <cellStyle name="20% - Énfasis3 2 7 5 4" xfId="7569" xr:uid="{B64A4223-4BA9-464B-AF2F-06C1851635C3}"/>
    <cellStyle name="20% - Énfasis3 2 7 6" xfId="1393" xr:uid="{00000000-0005-0000-0000-000021020000}"/>
    <cellStyle name="20% - Énfasis3 2 7 6 2" xfId="4652" xr:uid="{9AE3B817-7CEF-40AB-959F-A3F2B8DF3D37}"/>
    <cellStyle name="20% - Énfasis3 2 7 6 2 2" xfId="10836" xr:uid="{D2344728-91B0-475C-B144-83577F28D76F}"/>
    <cellStyle name="20% - Énfasis3 2 7 6 3" xfId="7882" xr:uid="{6C159FC9-9EAE-4333-89E7-B20030181A6F}"/>
    <cellStyle name="20% - Énfasis3 2 7 7" xfId="2272" xr:uid="{00000000-0005-0000-0000-000022020000}"/>
    <cellStyle name="20% - Énfasis3 2 7 7 2" xfId="5529" xr:uid="{B49E8BDB-0C8C-4AEC-B6A0-D24FED1FAD59}"/>
    <cellStyle name="20% - Énfasis3 2 7 7 2 2" xfId="11612" xr:uid="{8C135470-BCA0-4806-B774-E4C352584642}"/>
    <cellStyle name="20% - Énfasis3 2 7 7 3" xfId="8658" xr:uid="{8A85A8D7-A1B3-4846-A3F9-DA4907AE40FA}"/>
    <cellStyle name="20% - Énfasis3 2 7 8" xfId="3462" xr:uid="{3AB3AC44-D3E7-48FB-A5A7-5790BD21EF86}"/>
    <cellStyle name="20% - Énfasis3 2 7 8 2" xfId="9747" xr:uid="{B49626B3-0879-47BC-8798-C3143E979CE5}"/>
    <cellStyle name="20% - Énfasis3 2 7 9" xfId="6793" xr:uid="{EB7FD5AA-5694-4C0F-9010-E3436E9A449B}"/>
    <cellStyle name="20% - Énfasis3 2 8" xfId="177" xr:uid="{00000000-0005-0000-0000-000023020000}"/>
    <cellStyle name="20% - Énfasis3 2 8 2" xfId="369" xr:uid="{00000000-0005-0000-0000-000024020000}"/>
    <cellStyle name="20% - Énfasis3 2 8 2 2" xfId="924" xr:uid="{00000000-0005-0000-0000-000025020000}"/>
    <cellStyle name="20% - Énfasis3 2 8 2 2 2" xfId="2124" xr:uid="{00000000-0005-0000-0000-000026020000}"/>
    <cellStyle name="20% - Énfasis3 2 8 2 2 2 2" xfId="5382" xr:uid="{5EF92AF0-7A12-4F89-BA5F-6E6CF69FB2E8}"/>
    <cellStyle name="20% - Énfasis3 2 8 2 2 2 2 2" xfId="11485" xr:uid="{CF430CEA-C4E2-46DF-898A-E026A4C55AAD}"/>
    <cellStyle name="20% - Énfasis3 2 8 2 2 2 3" xfId="8531" xr:uid="{52DDC3B5-749A-4FC1-9947-8D04B8B0F268}"/>
    <cellStyle name="20% - Énfasis3 2 8 2 2 3" xfId="3002" xr:uid="{00000000-0005-0000-0000-000027020000}"/>
    <cellStyle name="20% - Énfasis3 2 8 2 2 3 2" xfId="6259" xr:uid="{F4CDE4F3-52BA-4528-8FDB-79BDE27CAD7C}"/>
    <cellStyle name="20% - Énfasis3 2 8 2 2 3 2 2" xfId="12261" xr:uid="{4780EE91-6E69-46B5-8AC0-4E7BF8D3DCCF}"/>
    <cellStyle name="20% - Énfasis3 2 8 2 2 3 3" xfId="9307" xr:uid="{E6FB7406-41EF-4529-96EB-48E91C0E6461}"/>
    <cellStyle name="20% - Énfasis3 2 8 2 2 4" xfId="4192" xr:uid="{83A54A4E-6975-41BB-8F53-E1FAB84E5227}"/>
    <cellStyle name="20% - Énfasis3 2 8 2 2 4 2" xfId="10396" xr:uid="{2CE2D9A1-2DA1-4FB3-9D89-462E2B6DB3EC}"/>
    <cellStyle name="20% - Énfasis3 2 8 2 2 5" xfId="7442" xr:uid="{A65A187D-7075-4511-90FC-07073A658A7A}"/>
    <cellStyle name="20% - Énfasis3 2 8 2 3" xfId="1204" xr:uid="{00000000-0005-0000-0000-000028020000}"/>
    <cellStyle name="20% - Énfasis3 2 8 2 3 2" xfId="3278" xr:uid="{00000000-0005-0000-0000-000029020000}"/>
    <cellStyle name="20% - Énfasis3 2 8 2 3 2 2" xfId="6535" xr:uid="{0ED48226-D8CA-47C6-BAC3-F3B74347CBAD}"/>
    <cellStyle name="20% - Énfasis3 2 8 2 3 2 2 2" xfId="12537" xr:uid="{B809EDD1-8F7D-4639-9E48-B273AF2C27DE}"/>
    <cellStyle name="20% - Énfasis3 2 8 2 3 2 3" xfId="9583" xr:uid="{6E74A7FB-7B76-4494-A8ED-288B5B936898}"/>
    <cellStyle name="20% - Énfasis3 2 8 2 3 3" xfId="4468" xr:uid="{029A89BB-8B0B-497D-A0F0-9DCA9993BF31}"/>
    <cellStyle name="20% - Énfasis3 2 8 2 3 3 2" xfId="10672" xr:uid="{EAF86845-2D86-4018-8873-606AD78389CD}"/>
    <cellStyle name="20% - Énfasis3 2 8 2 3 4" xfId="7718" xr:uid="{240B9CFE-8405-49FD-A38C-CB59EF2A44C2}"/>
    <cellStyle name="20% - Énfasis3 2 8 2 4" xfId="1595" xr:uid="{00000000-0005-0000-0000-00002A020000}"/>
    <cellStyle name="20% - Énfasis3 2 8 2 4 2" xfId="4854" xr:uid="{F56285C8-38DC-4606-A3EC-AE04D285EDE1}"/>
    <cellStyle name="20% - Énfasis3 2 8 2 4 2 2" xfId="10985" xr:uid="{ED45D0E4-521A-4C3A-ADDA-78C7967D829F}"/>
    <cellStyle name="20% - Énfasis3 2 8 2 4 3" xfId="8031" xr:uid="{1B13E5D7-484E-4735-93B1-1E5B20F62E0F}"/>
    <cellStyle name="20% - Énfasis3 2 8 2 5" xfId="2474" xr:uid="{00000000-0005-0000-0000-00002B020000}"/>
    <cellStyle name="20% - Énfasis3 2 8 2 5 2" xfId="5731" xr:uid="{0AA24110-7710-4644-8304-3A005C36E3D5}"/>
    <cellStyle name="20% - Énfasis3 2 8 2 5 2 2" xfId="11761" xr:uid="{BCAFD75F-BDD1-4E53-9D74-A89D72F3B510}"/>
    <cellStyle name="20% - Énfasis3 2 8 2 5 3" xfId="8807" xr:uid="{699BE2DF-B261-4592-B996-CDAC1DEC3FFE}"/>
    <cellStyle name="20% - Énfasis3 2 8 2 6" xfId="3664" xr:uid="{8319D1F5-2F92-4DFC-902A-2C7F748BB6F7}"/>
    <cellStyle name="20% - Énfasis3 2 8 2 6 2" xfId="9896" xr:uid="{7BBC3C42-E548-4CF3-B46C-36068C16E962}"/>
    <cellStyle name="20% - Énfasis3 2 8 2 7" xfId="6942" xr:uid="{D806656A-BFA6-4DC9-9A36-FF3D6BCEFF64}"/>
    <cellStyle name="20% - Énfasis3 2 8 3" xfId="595" xr:uid="{00000000-0005-0000-0000-00002C020000}"/>
    <cellStyle name="20% - Énfasis3 2 8 3 2" xfId="1801" xr:uid="{00000000-0005-0000-0000-00002D020000}"/>
    <cellStyle name="20% - Énfasis3 2 8 3 2 2" xfId="5060" xr:uid="{5BF8B4C4-49B2-41ED-A83E-C19BC768E8C9}"/>
    <cellStyle name="20% - Énfasis3 2 8 3 2 2 2" xfId="11164" xr:uid="{03C57C11-ED2E-4C5B-8B85-D7E383E0888A}"/>
    <cellStyle name="20% - Énfasis3 2 8 3 2 3" xfId="8210" xr:uid="{7501483C-DDB3-4AD4-A262-50F8AB3B0725}"/>
    <cellStyle name="20% - Énfasis3 2 8 3 3" xfId="2680" xr:uid="{00000000-0005-0000-0000-00002E020000}"/>
    <cellStyle name="20% - Énfasis3 2 8 3 3 2" xfId="5937" xr:uid="{275116CE-4373-41BB-A799-E775A2E341DA}"/>
    <cellStyle name="20% - Énfasis3 2 8 3 3 2 2" xfId="11940" xr:uid="{DAB1B476-DE0A-4143-BC74-E24A19C2CB99}"/>
    <cellStyle name="20% - Énfasis3 2 8 3 3 3" xfId="8986" xr:uid="{C2EBDC9D-6D4A-4D38-ABB7-8E05F7FF9D74}"/>
    <cellStyle name="20% - Énfasis3 2 8 3 4" xfId="3870" xr:uid="{57127FD3-29D4-491B-AECD-3941F5924B66}"/>
    <cellStyle name="20% - Énfasis3 2 8 3 4 2" xfId="10075" xr:uid="{0E477912-B2CA-4570-8B7A-5160A996E090}"/>
    <cellStyle name="20% - Énfasis3 2 8 3 5" xfId="7121" xr:uid="{6185113F-6B0F-4B42-A620-72AB94E2FC60}"/>
    <cellStyle name="20% - Énfasis3 2 8 4" xfId="790" xr:uid="{00000000-0005-0000-0000-00002F020000}"/>
    <cellStyle name="20% - Énfasis3 2 8 4 2" xfId="1990" xr:uid="{00000000-0005-0000-0000-000030020000}"/>
    <cellStyle name="20% - Énfasis3 2 8 4 2 2" xfId="5248" xr:uid="{5E71895A-BCE1-41F6-97F8-DCBED8B1E83F}"/>
    <cellStyle name="20% - Énfasis3 2 8 4 2 2 2" xfId="11351" xr:uid="{F07B8DB8-18BD-4227-96BF-F5F2AA2F29BB}"/>
    <cellStyle name="20% - Énfasis3 2 8 4 2 3" xfId="8397" xr:uid="{B9C24579-46CD-4042-A24E-7B3BA06A01BE}"/>
    <cellStyle name="20% - Énfasis3 2 8 4 3" xfId="2868" xr:uid="{00000000-0005-0000-0000-000031020000}"/>
    <cellStyle name="20% - Énfasis3 2 8 4 3 2" xfId="6125" xr:uid="{E6BF8332-AC1F-4C8E-9D01-C7F244BA6E46}"/>
    <cellStyle name="20% - Énfasis3 2 8 4 3 2 2" xfId="12127" xr:uid="{D0856891-59EF-4F22-AE4E-FC553AF0553B}"/>
    <cellStyle name="20% - Énfasis3 2 8 4 3 3" xfId="9173" xr:uid="{C483E82C-938E-4115-BDE9-C96C4173ED1D}"/>
    <cellStyle name="20% - Énfasis3 2 8 4 4" xfId="4058" xr:uid="{5A0116A9-34A5-4865-B318-C4EBC2C8C456}"/>
    <cellStyle name="20% - Énfasis3 2 8 4 4 2" xfId="10262" xr:uid="{BD6CA553-BE44-4968-ADA8-66527564D724}"/>
    <cellStyle name="20% - Énfasis3 2 8 4 5" xfId="7308" xr:uid="{8D91DA81-C8CF-4DD5-9A2B-2170D180581B}"/>
    <cellStyle name="20% - Énfasis3 2 8 5" xfId="1070" xr:uid="{00000000-0005-0000-0000-000032020000}"/>
    <cellStyle name="20% - Énfasis3 2 8 5 2" xfId="3144" xr:uid="{00000000-0005-0000-0000-000033020000}"/>
    <cellStyle name="20% - Énfasis3 2 8 5 2 2" xfId="6401" xr:uid="{3EDD6A55-C65A-427F-A7D1-1DB791B73E83}"/>
    <cellStyle name="20% - Énfasis3 2 8 5 2 2 2" xfId="12403" xr:uid="{5B28F68A-DC67-4D61-9D83-C3A8B3D3C8B5}"/>
    <cellStyle name="20% - Énfasis3 2 8 5 2 3" xfId="9449" xr:uid="{761ED75B-8CF5-45CA-8836-0C94AB40A55F}"/>
    <cellStyle name="20% - Énfasis3 2 8 5 3" xfId="4334" xr:uid="{DED1B14E-EDC1-4ABB-8419-F56A169C8ACF}"/>
    <cellStyle name="20% - Énfasis3 2 8 5 3 2" xfId="10538" xr:uid="{1EF13FE7-6B98-4345-9198-75C0BF0571C8}"/>
    <cellStyle name="20% - Énfasis3 2 8 5 4" xfId="7584" xr:uid="{9AB46896-A6D0-4C95-B332-618814E14A55}"/>
    <cellStyle name="20% - Énfasis3 2 8 6" xfId="1411" xr:uid="{00000000-0005-0000-0000-000034020000}"/>
    <cellStyle name="20% - Énfasis3 2 8 6 2" xfId="4670" xr:uid="{0E668B9E-ECBB-4245-8758-1F884F01F31C}"/>
    <cellStyle name="20% - Énfasis3 2 8 6 2 2" xfId="10851" xr:uid="{6FDE9E76-41BC-448E-BFF7-21BB2AE68FCC}"/>
    <cellStyle name="20% - Énfasis3 2 8 6 3" xfId="7897" xr:uid="{B66E7B40-BF94-46EB-BDFE-3945695B50CB}"/>
    <cellStyle name="20% - Énfasis3 2 8 7" xfId="2290" xr:uid="{00000000-0005-0000-0000-000035020000}"/>
    <cellStyle name="20% - Énfasis3 2 8 7 2" xfId="5547" xr:uid="{374A75BD-AA05-424D-9DA2-D23FB13C8706}"/>
    <cellStyle name="20% - Énfasis3 2 8 7 2 2" xfId="11627" xr:uid="{BB1B1C7C-2BEC-445A-B335-13ED14E64362}"/>
    <cellStyle name="20% - Énfasis3 2 8 7 3" xfId="8673" xr:uid="{DF35036A-C588-4A0E-A8AE-C7AB9215CD45}"/>
    <cellStyle name="20% - Énfasis3 2 8 8" xfId="3480" xr:uid="{E80E6EF6-37A4-4874-8F7D-C2B1D1ED43D0}"/>
    <cellStyle name="20% - Énfasis3 2 8 8 2" xfId="9762" xr:uid="{A9B42285-1788-4168-8A5E-8BC9E779FD49}"/>
    <cellStyle name="20% - Énfasis3 2 8 9" xfId="6808" xr:uid="{EAEBD777-ACF7-445C-AC93-39FBEAC39043}"/>
    <cellStyle name="20% - Énfasis3 2 9" xfId="196" xr:uid="{00000000-0005-0000-0000-000036020000}"/>
    <cellStyle name="20% - Énfasis3 2 9 2" xfId="388" xr:uid="{00000000-0005-0000-0000-000037020000}"/>
    <cellStyle name="20% - Énfasis3 2 9 2 2" xfId="939" xr:uid="{00000000-0005-0000-0000-000038020000}"/>
    <cellStyle name="20% - Énfasis3 2 9 2 2 2" xfId="2139" xr:uid="{00000000-0005-0000-0000-000039020000}"/>
    <cellStyle name="20% - Énfasis3 2 9 2 2 2 2" xfId="5397" xr:uid="{B0EF14E3-D793-4311-92B3-4F504ECE5C8C}"/>
    <cellStyle name="20% - Énfasis3 2 9 2 2 2 2 2" xfId="11500" xr:uid="{5B0DAD43-1AE9-44B5-9119-8EC54FBEDF8C}"/>
    <cellStyle name="20% - Énfasis3 2 9 2 2 2 3" xfId="8546" xr:uid="{87845989-438D-4868-9F59-5EEA328AAFA6}"/>
    <cellStyle name="20% - Énfasis3 2 9 2 2 3" xfId="3017" xr:uid="{00000000-0005-0000-0000-00003A020000}"/>
    <cellStyle name="20% - Énfasis3 2 9 2 2 3 2" xfId="6274" xr:uid="{4A7F384D-304A-4015-8B11-74AC888F76F2}"/>
    <cellStyle name="20% - Énfasis3 2 9 2 2 3 2 2" xfId="12276" xr:uid="{1ACBB20D-8CDE-46A8-AB2E-B9C1E1F6236B}"/>
    <cellStyle name="20% - Énfasis3 2 9 2 2 3 3" xfId="9322" xr:uid="{0850ECAF-F247-4BF8-A553-7DF6A6B7AC78}"/>
    <cellStyle name="20% - Énfasis3 2 9 2 2 4" xfId="4207" xr:uid="{B34DFFE0-82DE-4FFA-82AD-8A7369C03AC1}"/>
    <cellStyle name="20% - Énfasis3 2 9 2 2 4 2" xfId="10411" xr:uid="{BE12698C-F6F1-44E0-B9B2-2FDF1B1E59B7}"/>
    <cellStyle name="20% - Énfasis3 2 9 2 2 5" xfId="7457" xr:uid="{F29D08E9-09CD-424C-B9E1-FD49DFD10814}"/>
    <cellStyle name="20% - Énfasis3 2 9 2 3" xfId="1219" xr:uid="{00000000-0005-0000-0000-00003B020000}"/>
    <cellStyle name="20% - Énfasis3 2 9 2 3 2" xfId="3293" xr:uid="{00000000-0005-0000-0000-00003C020000}"/>
    <cellStyle name="20% - Énfasis3 2 9 2 3 2 2" xfId="6550" xr:uid="{31DE17C1-AABA-42D8-B6EB-D6DB3E55E1FE}"/>
    <cellStyle name="20% - Énfasis3 2 9 2 3 2 2 2" xfId="12552" xr:uid="{4A44F8FA-5D52-4D1C-BA5C-4E630163F74C}"/>
    <cellStyle name="20% - Énfasis3 2 9 2 3 2 3" xfId="9598" xr:uid="{2DF38394-573A-4C26-ADEE-F65F72A28A84}"/>
    <cellStyle name="20% - Énfasis3 2 9 2 3 3" xfId="4483" xr:uid="{95217B29-CD77-432B-80D0-7D6EE79D12D4}"/>
    <cellStyle name="20% - Énfasis3 2 9 2 3 3 2" xfId="10687" xr:uid="{2EB0B1A1-FA5D-4620-A383-E2B4AA8CDFD9}"/>
    <cellStyle name="20% - Énfasis3 2 9 2 3 4" xfId="7733" xr:uid="{4EB4CFCA-C326-4F75-B6A4-14431EBB509B}"/>
    <cellStyle name="20% - Énfasis3 2 9 2 4" xfId="1613" xr:uid="{00000000-0005-0000-0000-00003D020000}"/>
    <cellStyle name="20% - Énfasis3 2 9 2 4 2" xfId="4872" xr:uid="{27606686-F0A2-4EE5-BCEE-6D3B7A493B7C}"/>
    <cellStyle name="20% - Énfasis3 2 9 2 4 2 2" xfId="11000" xr:uid="{99DF0DAE-B0C1-4413-8998-4015C7161FC2}"/>
    <cellStyle name="20% - Énfasis3 2 9 2 4 3" xfId="8046" xr:uid="{FB9565D0-E02A-4B69-87BF-D11EEBB96E50}"/>
    <cellStyle name="20% - Énfasis3 2 9 2 5" xfId="2492" xr:uid="{00000000-0005-0000-0000-00003E020000}"/>
    <cellStyle name="20% - Énfasis3 2 9 2 5 2" xfId="5749" xr:uid="{4B8ACEEB-51C1-4A84-9B7A-F6DEAD122A9B}"/>
    <cellStyle name="20% - Énfasis3 2 9 2 5 2 2" xfId="11776" xr:uid="{05FFCEBC-5061-4DC7-8AF3-583E2757E26A}"/>
    <cellStyle name="20% - Énfasis3 2 9 2 5 3" xfId="8822" xr:uid="{9D976604-BB66-4220-8BC8-25B3AF4F87CB}"/>
    <cellStyle name="20% - Énfasis3 2 9 2 6" xfId="3682" xr:uid="{B57EB08A-8B27-4C8B-8E76-39C3B524FAB5}"/>
    <cellStyle name="20% - Énfasis3 2 9 2 6 2" xfId="9911" xr:uid="{A99A3E6B-C833-4AF1-9AFE-A1C6D23CBF42}"/>
    <cellStyle name="20% - Énfasis3 2 9 2 7" xfId="6957" xr:uid="{9F8103BE-5014-41B0-BB70-C7596588C707}"/>
    <cellStyle name="20% - Énfasis3 2 9 3" xfId="610" xr:uid="{00000000-0005-0000-0000-00003F020000}"/>
    <cellStyle name="20% - Énfasis3 2 9 3 2" xfId="1816" xr:uid="{00000000-0005-0000-0000-000040020000}"/>
    <cellStyle name="20% - Énfasis3 2 9 3 2 2" xfId="5075" xr:uid="{7BA053F1-D28C-4F0E-AEB9-9CB928311253}"/>
    <cellStyle name="20% - Énfasis3 2 9 3 2 2 2" xfId="11179" xr:uid="{021A5291-B387-439A-8013-0505320F7493}"/>
    <cellStyle name="20% - Énfasis3 2 9 3 2 3" xfId="8225" xr:uid="{15BF039A-A79C-4B9E-95D7-6C0CEBC70F9B}"/>
    <cellStyle name="20% - Énfasis3 2 9 3 3" xfId="2695" xr:uid="{00000000-0005-0000-0000-000041020000}"/>
    <cellStyle name="20% - Énfasis3 2 9 3 3 2" xfId="5952" xr:uid="{25EC1ABC-60EA-4665-8235-11F3495311A9}"/>
    <cellStyle name="20% - Énfasis3 2 9 3 3 2 2" xfId="11955" xr:uid="{8F979D89-0AD9-4A1D-8AE1-BA9E73EBCCD7}"/>
    <cellStyle name="20% - Énfasis3 2 9 3 3 3" xfId="9001" xr:uid="{153639FC-612A-4580-A4A7-E510E5B26A90}"/>
    <cellStyle name="20% - Énfasis3 2 9 3 4" xfId="3885" xr:uid="{C84C02DB-1D7B-41BE-8472-5E31E1C03A6E}"/>
    <cellStyle name="20% - Énfasis3 2 9 3 4 2" xfId="10090" xr:uid="{24BE0FE0-B5B9-4DFB-BB83-E85FD595CF50}"/>
    <cellStyle name="20% - Énfasis3 2 9 3 5" xfId="7136" xr:uid="{758E2BAB-58F6-4E5F-8CA1-81D75D5758B1}"/>
    <cellStyle name="20% - Énfasis3 2 9 4" xfId="805" xr:uid="{00000000-0005-0000-0000-000042020000}"/>
    <cellStyle name="20% - Énfasis3 2 9 4 2" xfId="2005" xr:uid="{00000000-0005-0000-0000-000043020000}"/>
    <cellStyle name="20% - Énfasis3 2 9 4 2 2" xfId="5263" xr:uid="{DF88448C-237D-4D53-89D1-0CFF890DF610}"/>
    <cellStyle name="20% - Énfasis3 2 9 4 2 2 2" xfId="11366" xr:uid="{F22E3E5A-6E61-41ED-AB0F-72372D82CDC1}"/>
    <cellStyle name="20% - Énfasis3 2 9 4 2 3" xfId="8412" xr:uid="{4C333F83-6A7B-40B0-B785-F654310C9846}"/>
    <cellStyle name="20% - Énfasis3 2 9 4 3" xfId="2883" xr:uid="{00000000-0005-0000-0000-000044020000}"/>
    <cellStyle name="20% - Énfasis3 2 9 4 3 2" xfId="6140" xr:uid="{A794A9D0-DDAB-4238-ACEE-5E69C74E113C}"/>
    <cellStyle name="20% - Énfasis3 2 9 4 3 2 2" xfId="12142" xr:uid="{DE7165B5-3626-445D-864D-F4528DE7C3E5}"/>
    <cellStyle name="20% - Énfasis3 2 9 4 3 3" xfId="9188" xr:uid="{A866455D-5D0F-4B9C-8D29-0E01F52CFC66}"/>
    <cellStyle name="20% - Énfasis3 2 9 4 4" xfId="4073" xr:uid="{F59FD315-F652-43D9-BC6C-217C76BB42E8}"/>
    <cellStyle name="20% - Énfasis3 2 9 4 4 2" xfId="10277" xr:uid="{C0D3B52D-F857-4F2D-BBE6-98129169A140}"/>
    <cellStyle name="20% - Énfasis3 2 9 4 5" xfId="7323" xr:uid="{8ECA76C6-BFC7-40B9-B96F-BFE08C02D307}"/>
    <cellStyle name="20% - Énfasis3 2 9 5" xfId="1085" xr:uid="{00000000-0005-0000-0000-000045020000}"/>
    <cellStyle name="20% - Énfasis3 2 9 5 2" xfId="3159" xr:uid="{00000000-0005-0000-0000-000046020000}"/>
    <cellStyle name="20% - Énfasis3 2 9 5 2 2" xfId="6416" xr:uid="{31C1B4C8-88DA-4C28-9A39-933AC2F32D1A}"/>
    <cellStyle name="20% - Énfasis3 2 9 5 2 2 2" xfId="12418" xr:uid="{ED6DA862-2C58-4EC2-ACB3-0DD2388474ED}"/>
    <cellStyle name="20% - Énfasis3 2 9 5 2 3" xfId="9464" xr:uid="{7E06A6D9-C213-4A8D-933C-CFD0978C643F}"/>
    <cellStyle name="20% - Énfasis3 2 9 5 3" xfId="4349" xr:uid="{4ECE37CC-83CE-4862-9A89-CB73C12A230A}"/>
    <cellStyle name="20% - Énfasis3 2 9 5 3 2" xfId="10553" xr:uid="{3BD08325-144D-4782-81D3-BF71521A96B0}"/>
    <cellStyle name="20% - Énfasis3 2 9 5 4" xfId="7599" xr:uid="{DF8DAFAA-53FB-4BDD-931E-68C04B7AAB0A}"/>
    <cellStyle name="20% - Énfasis3 2 9 6" xfId="1429" xr:uid="{00000000-0005-0000-0000-000047020000}"/>
    <cellStyle name="20% - Énfasis3 2 9 6 2" xfId="4688" xr:uid="{9CC82353-647B-43D2-90E9-C5033772404E}"/>
    <cellStyle name="20% - Énfasis3 2 9 6 2 2" xfId="10866" xr:uid="{14D74E31-5976-4965-B7FC-9DF514A850FF}"/>
    <cellStyle name="20% - Énfasis3 2 9 6 3" xfId="7912" xr:uid="{C817F3BA-6840-4C86-8160-1F1B42CCB626}"/>
    <cellStyle name="20% - Énfasis3 2 9 7" xfId="2308" xr:uid="{00000000-0005-0000-0000-000048020000}"/>
    <cellStyle name="20% - Énfasis3 2 9 7 2" xfId="5565" xr:uid="{85B1D096-BD3A-41E7-ACDE-09FCDC2C16B3}"/>
    <cellStyle name="20% - Énfasis3 2 9 7 2 2" xfId="11642" xr:uid="{75B823FC-D815-418F-8B75-225475CB2B17}"/>
    <cellStyle name="20% - Énfasis3 2 9 7 3" xfId="8688" xr:uid="{F8F617D9-AD75-4476-8E41-782581B0A11B}"/>
    <cellStyle name="20% - Énfasis3 2 9 8" xfId="3498" xr:uid="{7B88758D-1184-405E-BDFA-3C27E70609AB}"/>
    <cellStyle name="20% - Énfasis3 2 9 8 2" xfId="9777" xr:uid="{30AB6F66-2564-41C1-A44D-3B9CBB24B8B9}"/>
    <cellStyle name="20% - Énfasis3 2 9 9" xfId="6823" xr:uid="{9F0B3B31-D242-4E0C-A9E5-EC4BE9D36E8F}"/>
    <cellStyle name="20% - Énfasis4 2" xfId="9" xr:uid="{00000000-0005-0000-0000-000049020000}"/>
    <cellStyle name="20% - Énfasis4 2 10" xfId="215" xr:uid="{00000000-0005-0000-0000-00004A020000}"/>
    <cellStyle name="20% - Énfasis4 2 10 2" xfId="626" xr:uid="{00000000-0005-0000-0000-00004B020000}"/>
    <cellStyle name="20% - Énfasis4 2 10 2 2" xfId="1832" xr:uid="{00000000-0005-0000-0000-00004C020000}"/>
    <cellStyle name="20% - Énfasis4 2 10 2 2 2" xfId="5091" xr:uid="{47642AF3-44AC-4A1D-B924-3CA84AFAC4C6}"/>
    <cellStyle name="20% - Énfasis4 2 10 2 2 2 2" xfId="11195" xr:uid="{8547E232-8AF0-4170-8109-351FDC216423}"/>
    <cellStyle name="20% - Énfasis4 2 10 2 2 3" xfId="8241" xr:uid="{B77F5584-89DB-45E0-BBB4-3679C937097D}"/>
    <cellStyle name="20% - Énfasis4 2 10 2 3" xfId="2711" xr:uid="{00000000-0005-0000-0000-00004D020000}"/>
    <cellStyle name="20% - Énfasis4 2 10 2 3 2" xfId="5968" xr:uid="{1AC559D4-5E9F-438D-846D-2E8AC4247551}"/>
    <cellStyle name="20% - Énfasis4 2 10 2 3 2 2" xfId="11971" xr:uid="{A9804CC8-4FB9-4F1E-8C52-778B1D6D1510}"/>
    <cellStyle name="20% - Énfasis4 2 10 2 3 3" xfId="9017" xr:uid="{B6925B36-8DB6-4D1D-A972-E94A793D27A2}"/>
    <cellStyle name="20% - Énfasis4 2 10 2 4" xfId="3901" xr:uid="{FC748563-E8AE-422E-B19B-6BFEB97216C0}"/>
    <cellStyle name="20% - Énfasis4 2 10 2 4 2" xfId="10106" xr:uid="{2408C8D1-4201-4BE8-B650-8A37CC53114D}"/>
    <cellStyle name="20% - Énfasis4 2 10 2 5" xfId="7152" xr:uid="{784B0D55-340E-4F9E-9EA3-88F3DD28ECA0}"/>
    <cellStyle name="20% - Énfasis4 2 10 3" xfId="821" xr:uid="{00000000-0005-0000-0000-00004E020000}"/>
    <cellStyle name="20% - Énfasis4 2 10 3 2" xfId="2021" xr:uid="{00000000-0005-0000-0000-00004F020000}"/>
    <cellStyle name="20% - Énfasis4 2 10 3 2 2" xfId="5279" xr:uid="{FFC0380B-9B34-4B37-80D3-AEE80AD083F3}"/>
    <cellStyle name="20% - Énfasis4 2 10 3 2 2 2" xfId="11382" xr:uid="{578F9473-C174-472C-B54B-B41B7D4AD318}"/>
    <cellStyle name="20% - Énfasis4 2 10 3 2 3" xfId="8428" xr:uid="{F513D865-3B76-4A88-85E6-CAD4B4A3D320}"/>
    <cellStyle name="20% - Énfasis4 2 10 3 3" xfId="2899" xr:uid="{00000000-0005-0000-0000-000050020000}"/>
    <cellStyle name="20% - Énfasis4 2 10 3 3 2" xfId="6156" xr:uid="{D2642565-AE16-4ACC-B625-C97F46D4BB81}"/>
    <cellStyle name="20% - Énfasis4 2 10 3 3 2 2" xfId="12158" xr:uid="{D3DB1AAB-3E3B-4D59-92BD-121552876955}"/>
    <cellStyle name="20% - Énfasis4 2 10 3 3 3" xfId="9204" xr:uid="{B00A71EA-8040-4629-9CB6-09C205FDAB1D}"/>
    <cellStyle name="20% - Énfasis4 2 10 3 4" xfId="4089" xr:uid="{AE91D0A5-F53F-4768-A8C9-9F0890EDD1C3}"/>
    <cellStyle name="20% - Énfasis4 2 10 3 4 2" xfId="10293" xr:uid="{5DAB9CAC-2BCD-4898-A739-498595231A0D}"/>
    <cellStyle name="20% - Énfasis4 2 10 3 5" xfId="7339" xr:uid="{21CE79F7-BA23-4CBB-ADF6-EB5B73E72248}"/>
    <cellStyle name="20% - Énfasis4 2 10 4" xfId="1101" xr:uid="{00000000-0005-0000-0000-000051020000}"/>
    <cellStyle name="20% - Énfasis4 2 10 4 2" xfId="3175" xr:uid="{00000000-0005-0000-0000-000052020000}"/>
    <cellStyle name="20% - Énfasis4 2 10 4 2 2" xfId="6432" xr:uid="{0065E2F1-BC21-4D54-9F2D-CDCD0D54B840}"/>
    <cellStyle name="20% - Énfasis4 2 10 4 2 2 2" xfId="12434" xr:uid="{D8D7A652-2657-4DFB-BE8E-0548CC00B75E}"/>
    <cellStyle name="20% - Énfasis4 2 10 4 2 3" xfId="9480" xr:uid="{A97DA484-480B-46A1-8839-325ADD2F9D75}"/>
    <cellStyle name="20% - Énfasis4 2 10 4 3" xfId="4365" xr:uid="{9E294472-B412-4F65-B153-309642411BBA}"/>
    <cellStyle name="20% - Énfasis4 2 10 4 3 2" xfId="10569" xr:uid="{D695772B-D076-4A9A-8A2C-ED080B8BC7F5}"/>
    <cellStyle name="20% - Énfasis4 2 10 4 4" xfId="7615" xr:uid="{5512FF2A-3A36-4681-9D28-64D555CFEC85}"/>
    <cellStyle name="20% - Énfasis4 2 10 5" xfId="1448" xr:uid="{00000000-0005-0000-0000-000053020000}"/>
    <cellStyle name="20% - Énfasis4 2 10 5 2" xfId="4707" xr:uid="{E94F3E5A-3156-442A-A307-40D024F826AF}"/>
    <cellStyle name="20% - Énfasis4 2 10 5 2 2" xfId="10882" xr:uid="{07507D46-395A-4201-A7B8-84B9E5DEB33C}"/>
    <cellStyle name="20% - Énfasis4 2 10 5 3" xfId="7928" xr:uid="{4ED3355A-5D79-44CE-BDD0-4DB5A1D34191}"/>
    <cellStyle name="20% - Énfasis4 2 10 6" xfId="2327" xr:uid="{00000000-0005-0000-0000-000054020000}"/>
    <cellStyle name="20% - Énfasis4 2 10 6 2" xfId="5584" xr:uid="{6F282F81-E93F-4D5B-9395-2096FE9CEF9E}"/>
    <cellStyle name="20% - Énfasis4 2 10 6 2 2" xfId="11658" xr:uid="{B2119135-0AD5-4169-AA71-7A226B284CAD}"/>
    <cellStyle name="20% - Énfasis4 2 10 6 3" xfId="8704" xr:uid="{F50FCA71-272F-494F-A001-7FD5EEA82EC6}"/>
    <cellStyle name="20% - Énfasis4 2 10 7" xfId="3517" xr:uid="{1372E6F9-3310-47EA-9FAE-AD7C4699553D}"/>
    <cellStyle name="20% - Énfasis4 2 10 7 2" xfId="9793" xr:uid="{EB1C0228-90BB-4236-A5DF-E72781516553}"/>
    <cellStyle name="20% - Énfasis4 2 10 8" xfId="6839" xr:uid="{FE5CF01E-5663-43E8-9D73-C208F01815D2}"/>
    <cellStyle name="20% - Énfasis4 2 11" xfId="430" xr:uid="{00000000-0005-0000-0000-000055020000}"/>
    <cellStyle name="20% - Énfasis4 2 11 2" xfId="1235" xr:uid="{00000000-0005-0000-0000-000056020000}"/>
    <cellStyle name="20% - Énfasis4 2 11 2 2" xfId="3309" xr:uid="{00000000-0005-0000-0000-000057020000}"/>
    <cellStyle name="20% - Énfasis4 2 11 2 2 2" xfId="6566" xr:uid="{31BC964F-B3E5-4DBB-8F85-9CB1EF03A3BD}"/>
    <cellStyle name="20% - Énfasis4 2 11 2 2 2 2" xfId="12568" xr:uid="{43CDA8AF-8899-44F1-A713-F37537636829}"/>
    <cellStyle name="20% - Énfasis4 2 11 2 2 3" xfId="9614" xr:uid="{AB0DB099-A2C4-42E4-8896-D356478AE80B}"/>
    <cellStyle name="20% - Énfasis4 2 11 2 3" xfId="4499" xr:uid="{90832102-9BAE-4B86-8818-ED773FA59D73}"/>
    <cellStyle name="20% - Énfasis4 2 11 2 3 2" xfId="10703" xr:uid="{4D2F6FC8-63B7-4BC0-B67A-A5CD9012EDD0}"/>
    <cellStyle name="20% - Énfasis4 2 11 2 4" xfId="7749" xr:uid="{68D5353C-2947-4329-BE2D-AA31791AE92C}"/>
    <cellStyle name="20% - Énfasis4 2 11 3" xfId="1653" xr:uid="{00000000-0005-0000-0000-000058020000}"/>
    <cellStyle name="20% - Énfasis4 2 11 3 2" xfId="4912" xr:uid="{47631DC9-907C-4F88-AB5B-915D8AF9F067}"/>
    <cellStyle name="20% - Énfasis4 2 11 3 2 2" xfId="11016" xr:uid="{2AB93139-BC0F-47BF-9080-3394297C7E00}"/>
    <cellStyle name="20% - Énfasis4 2 11 3 3" xfId="8062" xr:uid="{1D1E1A4E-F7BC-472F-824C-D5603D455C34}"/>
    <cellStyle name="20% - Énfasis4 2 11 4" xfId="2532" xr:uid="{00000000-0005-0000-0000-000059020000}"/>
    <cellStyle name="20% - Énfasis4 2 11 4 2" xfId="5789" xr:uid="{CC3C86E8-82FD-405E-A278-5D65B957E227}"/>
    <cellStyle name="20% - Énfasis4 2 11 4 2 2" xfId="11792" xr:uid="{DB39161C-7B32-4A7F-AF3C-4E2B76C2D63C}"/>
    <cellStyle name="20% - Énfasis4 2 11 4 3" xfId="8838" xr:uid="{DAE0FD12-48C8-41C0-A055-A2036FD5869E}"/>
    <cellStyle name="20% - Énfasis4 2 11 5" xfId="3722" xr:uid="{9D037CF4-B1D5-4FC3-A0BB-BD8B60DC18CA}"/>
    <cellStyle name="20% - Énfasis4 2 11 5 2" xfId="9927" xr:uid="{21192ED5-2DBC-48CA-B1CA-40F6F4669433}"/>
    <cellStyle name="20% - Énfasis4 2 11 6" xfId="6973" xr:uid="{2ED1D29D-0EEC-488B-95D2-507FBC9955CD}"/>
    <cellStyle name="20% - Énfasis4 2 12" xfId="456" xr:uid="{00000000-0005-0000-0000-00005A020000}"/>
    <cellStyle name="20% - Énfasis4 2 12 2" xfId="1253" xr:uid="{00000000-0005-0000-0000-00005B020000}"/>
    <cellStyle name="20% - Énfasis4 2 12 2 2" xfId="3324" xr:uid="{00000000-0005-0000-0000-00005C020000}"/>
    <cellStyle name="20% - Énfasis4 2 12 2 2 2" xfId="6581" xr:uid="{61F1B18A-69C4-4311-9A61-AE91A6942B67}"/>
    <cellStyle name="20% - Énfasis4 2 12 2 2 2 2" xfId="12583" xr:uid="{65717A9D-D363-4D85-9C76-E2EF69A451B5}"/>
    <cellStyle name="20% - Énfasis4 2 12 2 2 3" xfId="9629" xr:uid="{F5AC25B7-C555-4C41-887F-13BD5F3AA4E6}"/>
    <cellStyle name="20% - Énfasis4 2 12 2 3" xfId="4514" xr:uid="{3543AFA3-2EEB-433C-B66F-D6035918B074}"/>
    <cellStyle name="20% - Énfasis4 2 12 2 3 2" xfId="10718" xr:uid="{8972E489-E15D-44FF-8136-5F8AE08B6159}"/>
    <cellStyle name="20% - Énfasis4 2 12 2 4" xfId="7764" xr:uid="{AE34DFDB-59D8-4745-8A46-9B0ACCCC4F0C}"/>
    <cellStyle name="20% - Énfasis4 2 12 3" xfId="1668" xr:uid="{00000000-0005-0000-0000-00005D020000}"/>
    <cellStyle name="20% - Énfasis4 2 12 3 2" xfId="4927" xr:uid="{484D9A17-AC67-4839-891D-47BA56DB07A1}"/>
    <cellStyle name="20% - Énfasis4 2 12 3 2 2" xfId="11031" xr:uid="{5BC70A33-4DCE-402D-8221-6A20F79B50E1}"/>
    <cellStyle name="20% - Énfasis4 2 12 3 3" xfId="8077" xr:uid="{B103A446-17ED-4DD4-8BD2-C1677D1DB98E}"/>
    <cellStyle name="20% - Énfasis4 2 12 4" xfId="2547" xr:uid="{00000000-0005-0000-0000-00005E020000}"/>
    <cellStyle name="20% - Énfasis4 2 12 4 2" xfId="5804" xr:uid="{0E04F413-A686-4FEF-99E7-5A3C66DD6E00}"/>
    <cellStyle name="20% - Énfasis4 2 12 4 2 2" xfId="11807" xr:uid="{17361285-B38B-476E-B7BD-34F40A8B32CB}"/>
    <cellStyle name="20% - Énfasis4 2 12 4 3" xfId="8853" xr:uid="{5A169F32-F9E7-4FA8-8782-A4BD739443E6}"/>
    <cellStyle name="20% - Énfasis4 2 12 5" xfId="3737" xr:uid="{522F33ED-AF97-405B-BD62-505CE67BD7A5}"/>
    <cellStyle name="20% - Énfasis4 2 12 5 2" xfId="9942" xr:uid="{6A400D57-46CF-4838-AA9E-2CD0BA482EE6}"/>
    <cellStyle name="20% - Énfasis4 2 12 6" xfId="6988" xr:uid="{1F23F3E4-29DC-478F-8ABF-1C0C604F5BBE}"/>
    <cellStyle name="20% - Énfasis4 2 13" xfId="471" xr:uid="{00000000-0005-0000-0000-00005F020000}"/>
    <cellStyle name="20% - Énfasis4 2 13 2" xfId="1268" xr:uid="{00000000-0005-0000-0000-000060020000}"/>
    <cellStyle name="20% - Énfasis4 2 13 2 2" xfId="3339" xr:uid="{00000000-0005-0000-0000-000061020000}"/>
    <cellStyle name="20% - Énfasis4 2 13 2 2 2" xfId="6596" xr:uid="{09B035B6-FB10-4E76-BA41-34F6AF258C53}"/>
    <cellStyle name="20% - Énfasis4 2 13 2 2 2 2" xfId="12598" xr:uid="{842360DD-D24E-42A0-ACA9-2F8C25DA0B96}"/>
    <cellStyle name="20% - Énfasis4 2 13 2 2 3" xfId="9644" xr:uid="{93A9738B-B26A-4471-862E-27F1123E56AA}"/>
    <cellStyle name="20% - Énfasis4 2 13 2 3" xfId="4529" xr:uid="{BC9855D8-6B21-4F7F-AD59-B195F1F5F88E}"/>
    <cellStyle name="20% - Énfasis4 2 13 2 3 2" xfId="10733" xr:uid="{638FA77D-0A84-440A-BCE7-0F969A994FB7}"/>
    <cellStyle name="20% - Énfasis4 2 13 2 4" xfId="7779" xr:uid="{C2321978-1699-4291-971E-07B86DC145DA}"/>
    <cellStyle name="20% - Énfasis4 2 13 3" xfId="1683" xr:uid="{00000000-0005-0000-0000-000062020000}"/>
    <cellStyle name="20% - Énfasis4 2 13 3 2" xfId="4942" xr:uid="{F272EFAA-71BB-407D-BE10-A18B43331F67}"/>
    <cellStyle name="20% - Énfasis4 2 13 3 2 2" xfId="11046" xr:uid="{AA148816-3DA7-4633-906A-4BF7C110D706}"/>
    <cellStyle name="20% - Énfasis4 2 13 3 3" xfId="8092" xr:uid="{A2D76E33-D6B5-444D-8BD3-577607A80DAE}"/>
    <cellStyle name="20% - Énfasis4 2 13 4" xfId="2562" xr:uid="{00000000-0005-0000-0000-000063020000}"/>
    <cellStyle name="20% - Énfasis4 2 13 4 2" xfId="5819" xr:uid="{39476CDC-8BE0-4ED3-A0B2-11D9D5451C06}"/>
    <cellStyle name="20% - Énfasis4 2 13 4 2 2" xfId="11822" xr:uid="{6F66FBE5-FCE1-48F7-B258-5FA238396FEC}"/>
    <cellStyle name="20% - Énfasis4 2 13 4 3" xfId="8868" xr:uid="{E2ED0959-A778-417F-930C-BA0386C44FF7}"/>
    <cellStyle name="20% - Énfasis4 2 13 5" xfId="3752" xr:uid="{C26BF7C6-D454-4A7E-BB1D-42BBD468C155}"/>
    <cellStyle name="20% - Énfasis4 2 13 5 2" xfId="9957" xr:uid="{2162C2B9-FF41-4625-8833-B484ED3F9245}"/>
    <cellStyle name="20% - Énfasis4 2 13 6" xfId="7003" xr:uid="{19C253CA-2B6F-442B-9D69-CE32F9F1B96F}"/>
    <cellStyle name="20% - Énfasis4 2 14" xfId="490" xr:uid="{00000000-0005-0000-0000-000064020000}"/>
    <cellStyle name="20% - Énfasis4 2 14 2" xfId="1698" xr:uid="{00000000-0005-0000-0000-000065020000}"/>
    <cellStyle name="20% - Énfasis4 2 14 2 2" xfId="4957" xr:uid="{BCCF829D-27D4-49C1-951A-755FC2F777D7}"/>
    <cellStyle name="20% - Énfasis4 2 14 2 2 2" xfId="11061" xr:uid="{8320C213-DACE-4A9B-8270-9242CA24CB4F}"/>
    <cellStyle name="20% - Énfasis4 2 14 2 3" xfId="8107" xr:uid="{A7A528B5-407F-4508-B14A-39D5D164FF7A}"/>
    <cellStyle name="20% - Énfasis4 2 14 3" xfId="2577" xr:uid="{00000000-0005-0000-0000-000066020000}"/>
    <cellStyle name="20% - Énfasis4 2 14 3 2" xfId="5834" xr:uid="{42300586-0ED2-421B-A93E-90C4D537A7B5}"/>
    <cellStyle name="20% - Énfasis4 2 14 3 2 2" xfId="11837" xr:uid="{5867C826-37EE-4E4C-92AF-EE5EEF62722C}"/>
    <cellStyle name="20% - Énfasis4 2 14 3 3" xfId="8883" xr:uid="{08F4256C-D210-4CC0-BA75-468037022DFF}"/>
    <cellStyle name="20% - Énfasis4 2 14 4" xfId="3767" xr:uid="{AACF5242-8E8C-40B4-AF9C-880CD382D4EF}"/>
    <cellStyle name="20% - Énfasis4 2 14 4 2" xfId="9972" xr:uid="{45DC398C-AF07-4F63-96FD-7FD49F5CD3EA}"/>
    <cellStyle name="20% - Énfasis4 2 14 5" xfId="7018" xr:uid="{CABBCD9A-8EEA-493D-AF31-7EB14BD414BB}"/>
    <cellStyle name="20% - Énfasis4 2 15" xfId="647" xr:uid="{00000000-0005-0000-0000-000067020000}"/>
    <cellStyle name="20% - Énfasis4 2 15 2" xfId="1850" xr:uid="{00000000-0005-0000-0000-000068020000}"/>
    <cellStyle name="20% - Énfasis4 2 15 2 2" xfId="5109" xr:uid="{4EF2A513-11A7-4BD0-8B59-97661EB67DD6}"/>
    <cellStyle name="20% - Énfasis4 2 15 2 2 2" xfId="11212" xr:uid="{9BFADE2E-9472-4D11-8DA1-00821F111659}"/>
    <cellStyle name="20% - Énfasis4 2 15 2 3" xfId="8258" xr:uid="{0B2A9FAE-1154-4937-B7B0-AB0CC78EDA45}"/>
    <cellStyle name="20% - Énfasis4 2 15 3" xfId="2729" xr:uid="{00000000-0005-0000-0000-000069020000}"/>
    <cellStyle name="20% - Énfasis4 2 15 3 2" xfId="5986" xr:uid="{A17C65AF-0486-4B7D-835D-6ECA6EA4C2C5}"/>
    <cellStyle name="20% - Énfasis4 2 15 3 2 2" xfId="11988" xr:uid="{E78270AC-16C4-4E61-B014-57C912226B56}"/>
    <cellStyle name="20% - Énfasis4 2 15 3 3" xfId="9034" xr:uid="{A4A16F05-C48E-41AF-8C73-5A98E54B6D62}"/>
    <cellStyle name="20% - Énfasis4 2 15 4" xfId="3919" xr:uid="{DF4DC10D-AE84-4101-80EC-C6E99FFCC419}"/>
    <cellStyle name="20% - Énfasis4 2 15 4 2" xfId="10123" xr:uid="{C99E9A08-6404-4249-AE97-E837D364B773}"/>
    <cellStyle name="20% - Énfasis4 2 15 5" xfId="7169" xr:uid="{8091D6BC-642B-475F-8DD2-6441B6EC22BB}"/>
    <cellStyle name="20% - Énfasis4 2 16" xfId="663" xr:uid="{00000000-0005-0000-0000-00006A020000}"/>
    <cellStyle name="20% - Énfasis4 2 16 2" xfId="1866" xr:uid="{00000000-0005-0000-0000-00006B020000}"/>
    <cellStyle name="20% - Énfasis4 2 16 2 2" xfId="5124" xr:uid="{BD69BE0B-65BE-4635-A1C0-E12F8A172FCC}"/>
    <cellStyle name="20% - Énfasis4 2 16 2 2 2" xfId="11227" xr:uid="{E69A4C98-405F-4678-80E4-13E42A4F3856}"/>
    <cellStyle name="20% - Énfasis4 2 16 2 3" xfId="8273" xr:uid="{9D021140-DC7C-4DBF-A5BF-7B5A198E2611}"/>
    <cellStyle name="20% - Énfasis4 2 16 3" xfId="2744" xr:uid="{00000000-0005-0000-0000-00006C020000}"/>
    <cellStyle name="20% - Énfasis4 2 16 3 2" xfId="6001" xr:uid="{812B0627-4478-4487-AF91-F492DB23451D}"/>
    <cellStyle name="20% - Énfasis4 2 16 3 2 2" xfId="12003" xr:uid="{6D6CA660-6045-4A75-88E6-E6AFA9DC818C}"/>
    <cellStyle name="20% - Énfasis4 2 16 3 3" xfId="9049" xr:uid="{7D13B7D0-045B-4AD9-8271-E6A4F7B3772B}"/>
    <cellStyle name="20% - Énfasis4 2 16 4" xfId="3934" xr:uid="{B258012A-CD6A-4F68-967D-F815FE9DC6E3}"/>
    <cellStyle name="20% - Énfasis4 2 16 4 2" xfId="10138" xr:uid="{003E9D76-4744-4CBA-93F2-5CEF7E897AF8}"/>
    <cellStyle name="20% - Énfasis4 2 16 5" xfId="7184" xr:uid="{D4092365-919F-4E2B-A9B3-79F1706DB386}"/>
    <cellStyle name="20% - Énfasis4 2 17" xfId="687" xr:uid="{00000000-0005-0000-0000-00006D020000}"/>
    <cellStyle name="20% - Énfasis4 2 17 2" xfId="1887" xr:uid="{00000000-0005-0000-0000-00006E020000}"/>
    <cellStyle name="20% - Énfasis4 2 17 2 2" xfId="5145" xr:uid="{040CDCCD-143A-42EA-95BE-5211ECF4294A}"/>
    <cellStyle name="20% - Énfasis4 2 17 2 2 2" xfId="11248" xr:uid="{715455C6-B354-4B64-B587-EE2B939E83CF}"/>
    <cellStyle name="20% - Énfasis4 2 17 2 3" xfId="8294" xr:uid="{68F21B2F-DE7F-426D-AE08-DA0963766EBD}"/>
    <cellStyle name="20% - Énfasis4 2 17 3" xfId="2765" xr:uid="{00000000-0005-0000-0000-00006F020000}"/>
    <cellStyle name="20% - Énfasis4 2 17 3 2" xfId="6022" xr:uid="{89D66DCE-D919-42FD-AB46-489FDC88388C}"/>
    <cellStyle name="20% - Énfasis4 2 17 3 2 2" xfId="12024" xr:uid="{EA66A0B0-09AB-47EB-8AA9-70D670049E09}"/>
    <cellStyle name="20% - Énfasis4 2 17 3 3" xfId="9070" xr:uid="{42147B32-2CE8-414B-98EA-AED58DD25959}"/>
    <cellStyle name="20% - Énfasis4 2 17 4" xfId="3955" xr:uid="{393F4B70-8E0F-43AE-B371-D5F3EB58AE29}"/>
    <cellStyle name="20% - Énfasis4 2 17 4 2" xfId="10159" xr:uid="{B14495D0-4715-4870-B911-A8F97EF394AC}"/>
    <cellStyle name="20% - Énfasis4 2 17 5" xfId="7205" xr:uid="{7A0B0811-960D-4A31-AF56-B8193756D53D}"/>
    <cellStyle name="20% - Énfasis4 2 18" xfId="967" xr:uid="{00000000-0005-0000-0000-000070020000}"/>
    <cellStyle name="20% - Énfasis4 2 18 2" xfId="3041" xr:uid="{00000000-0005-0000-0000-000071020000}"/>
    <cellStyle name="20% - Énfasis4 2 18 2 2" xfId="6298" xr:uid="{1BBE0A0B-0D35-4AE6-B074-92CA0B74EE08}"/>
    <cellStyle name="20% - Énfasis4 2 18 2 2 2" xfId="12300" xr:uid="{EDB0407D-79F1-4225-B939-D9CC296554AC}"/>
    <cellStyle name="20% - Énfasis4 2 18 2 3" xfId="9346" xr:uid="{DBD4E472-6CA7-4A5A-BEDA-BAC8C0592767}"/>
    <cellStyle name="20% - Énfasis4 2 18 3" xfId="4231" xr:uid="{4A342E22-B61F-416D-B11B-678BDAF2EA41}"/>
    <cellStyle name="20% - Énfasis4 2 18 3 2" xfId="10435" xr:uid="{D721F2CA-FB6E-4254-B848-B6B241074387}"/>
    <cellStyle name="20% - Énfasis4 2 18 4" xfId="7481" xr:uid="{617A5BA5-1B97-4F22-A295-B01AA39CB125}"/>
    <cellStyle name="20% - Énfasis4 2 19" xfId="1286" xr:uid="{00000000-0005-0000-0000-000072020000}"/>
    <cellStyle name="20% - Énfasis4 2 19 2" xfId="4546" xr:uid="{F10A907E-863C-46E0-B06A-25E58314E9DA}"/>
    <cellStyle name="20% - Énfasis4 2 19 2 2" xfId="10748" xr:uid="{08A95EC6-9A6C-4124-8B47-739F90CC767A}"/>
    <cellStyle name="20% - Énfasis4 2 19 3" xfId="7794" xr:uid="{B038F12E-D008-4584-A6AC-83AA4E80B43E}"/>
    <cellStyle name="20% - Énfasis4 2 2" xfId="64" xr:uid="{00000000-0005-0000-0000-000073020000}"/>
    <cellStyle name="20% - Énfasis4 2 2 2" xfId="258" xr:uid="{00000000-0005-0000-0000-000074020000}"/>
    <cellStyle name="20% - Énfasis4 2 2 2 2" xfId="836" xr:uid="{00000000-0005-0000-0000-000075020000}"/>
    <cellStyle name="20% - Énfasis4 2 2 2 2 2" xfId="2036" xr:uid="{00000000-0005-0000-0000-000076020000}"/>
    <cellStyle name="20% - Énfasis4 2 2 2 2 2 2" xfId="5294" xr:uid="{A6F8F708-962E-44A1-B44F-00693CFC0039}"/>
    <cellStyle name="20% - Énfasis4 2 2 2 2 2 2 2" xfId="11397" xr:uid="{20A5985D-9DAE-4FBE-AED1-9791E1173FD7}"/>
    <cellStyle name="20% - Énfasis4 2 2 2 2 2 3" xfId="8443" xr:uid="{EFA94E57-A6D1-4DD7-AD77-E646E47F7C90}"/>
    <cellStyle name="20% - Énfasis4 2 2 2 2 3" xfId="2914" xr:uid="{00000000-0005-0000-0000-000077020000}"/>
    <cellStyle name="20% - Énfasis4 2 2 2 2 3 2" xfId="6171" xr:uid="{65D7D66A-61C7-47F0-B68E-42E5B6726E8F}"/>
    <cellStyle name="20% - Énfasis4 2 2 2 2 3 2 2" xfId="12173" xr:uid="{754C23C9-383C-42D9-BD04-7835F01E52DB}"/>
    <cellStyle name="20% - Énfasis4 2 2 2 2 3 3" xfId="9219" xr:uid="{9F8B10AA-92E1-4981-9403-CEBDF0213318}"/>
    <cellStyle name="20% - Énfasis4 2 2 2 2 4" xfId="4104" xr:uid="{4ACDA169-9E77-48A3-86E7-C221BF58A87E}"/>
    <cellStyle name="20% - Énfasis4 2 2 2 2 4 2" xfId="10308" xr:uid="{2BF3F9F8-58B7-4DC1-B843-CC3C8377E4A0}"/>
    <cellStyle name="20% - Énfasis4 2 2 2 2 5" xfId="7354" xr:uid="{EB6DEDF7-A2BF-437E-8811-C24B9F473E43}"/>
    <cellStyle name="20% - Énfasis4 2 2 2 3" xfId="1116" xr:uid="{00000000-0005-0000-0000-000078020000}"/>
    <cellStyle name="20% - Énfasis4 2 2 2 3 2" xfId="3190" xr:uid="{00000000-0005-0000-0000-000079020000}"/>
    <cellStyle name="20% - Énfasis4 2 2 2 3 2 2" xfId="6447" xr:uid="{4843570B-F2C7-4406-AB95-E7030E705EC3}"/>
    <cellStyle name="20% - Énfasis4 2 2 2 3 2 2 2" xfId="12449" xr:uid="{67D739C3-8C46-461C-A570-CADC9EE6D42B}"/>
    <cellStyle name="20% - Énfasis4 2 2 2 3 2 3" xfId="9495" xr:uid="{F421FCB7-FC14-4A91-887D-8DBCB11EA7BA}"/>
    <cellStyle name="20% - Énfasis4 2 2 2 3 3" xfId="4380" xr:uid="{6DFA269B-73FA-4A72-BC4F-F230B69AB15C}"/>
    <cellStyle name="20% - Énfasis4 2 2 2 3 3 2" xfId="10584" xr:uid="{2E40D300-78B0-4031-9954-9A30D30E3965}"/>
    <cellStyle name="20% - Énfasis4 2 2 2 3 4" xfId="7630" xr:uid="{158D1794-981F-48E7-8BCF-C8B31ED1AD61}"/>
    <cellStyle name="20% - Énfasis4 2 2 2 4" xfId="1488" xr:uid="{00000000-0005-0000-0000-00007A020000}"/>
    <cellStyle name="20% - Énfasis4 2 2 2 4 2" xfId="4747" xr:uid="{9CE7BB3D-F233-4DD0-9580-A3EA3C1E62DE}"/>
    <cellStyle name="20% - Énfasis4 2 2 2 4 2 2" xfId="10897" xr:uid="{28B0FB15-A4D2-4AD9-99E4-D437AFADE279}"/>
    <cellStyle name="20% - Énfasis4 2 2 2 4 3" xfId="7943" xr:uid="{27A8D1DC-9C7D-4D27-8A87-90387E09E8BA}"/>
    <cellStyle name="20% - Énfasis4 2 2 2 5" xfId="2367" xr:uid="{00000000-0005-0000-0000-00007B020000}"/>
    <cellStyle name="20% - Énfasis4 2 2 2 5 2" xfId="5624" xr:uid="{F9C9D070-B460-4DDB-8085-24AAB6998A77}"/>
    <cellStyle name="20% - Énfasis4 2 2 2 5 2 2" xfId="11673" xr:uid="{81CAC651-EEB2-43C0-9DBC-6CE8479C5E99}"/>
    <cellStyle name="20% - Énfasis4 2 2 2 5 3" xfId="8719" xr:uid="{2A400D2B-3319-40EB-B1CE-060918501113}"/>
    <cellStyle name="20% - Énfasis4 2 2 2 6" xfId="3557" xr:uid="{92EC1CB0-DE1C-4AE9-8DC7-5C2CA7587CD0}"/>
    <cellStyle name="20% - Énfasis4 2 2 2 6 2" xfId="9808" xr:uid="{C679D38F-A958-4F79-9CCC-E92D260ECD73}"/>
    <cellStyle name="20% - Énfasis4 2 2 2 7" xfId="6854" xr:uid="{61D86A9E-17AA-4DF4-99C0-8C67DE06F916}"/>
    <cellStyle name="20% - Énfasis4 2 2 3" xfId="506" xr:uid="{00000000-0005-0000-0000-00007C020000}"/>
    <cellStyle name="20% - Énfasis4 2 2 3 2" xfId="1712" xr:uid="{00000000-0005-0000-0000-00007D020000}"/>
    <cellStyle name="20% - Énfasis4 2 2 3 2 2" xfId="4971" xr:uid="{CAC2A0F8-7290-4FDC-934A-DD36B5F1A558}"/>
    <cellStyle name="20% - Énfasis4 2 2 3 2 2 2" xfId="11075" xr:uid="{E0782240-1B24-446E-8978-E339949AF5ED}"/>
    <cellStyle name="20% - Énfasis4 2 2 3 2 3" xfId="8121" xr:uid="{4C71EEB3-A233-4D0D-9F85-261E157A781A}"/>
    <cellStyle name="20% - Énfasis4 2 2 3 3" xfId="2591" xr:uid="{00000000-0005-0000-0000-00007E020000}"/>
    <cellStyle name="20% - Énfasis4 2 2 3 3 2" xfId="5848" xr:uid="{DF25B567-7FC2-414A-A0D7-08F3E90DDEEC}"/>
    <cellStyle name="20% - Énfasis4 2 2 3 3 2 2" xfId="11851" xr:uid="{4FF96B25-80ED-47C5-8570-DC9F107201EA}"/>
    <cellStyle name="20% - Énfasis4 2 2 3 3 3" xfId="8897" xr:uid="{9A9D203E-6D46-4BFD-9184-D55D089C49B4}"/>
    <cellStyle name="20% - Énfasis4 2 2 3 4" xfId="3781" xr:uid="{E76BAAE6-6C26-4C46-A0E3-BEC5C3B394DD}"/>
    <cellStyle name="20% - Énfasis4 2 2 3 4 2" xfId="9986" xr:uid="{F38841A6-B06E-45DC-AAA4-A5D56FCC8078}"/>
    <cellStyle name="20% - Énfasis4 2 2 3 5" xfId="7032" xr:uid="{5B19C781-DED9-4A1F-B924-A182DA4BB9E4}"/>
    <cellStyle name="20% - Énfasis4 2 2 4" xfId="701" xr:uid="{00000000-0005-0000-0000-00007F020000}"/>
    <cellStyle name="20% - Énfasis4 2 2 4 2" xfId="1901" xr:uid="{00000000-0005-0000-0000-000080020000}"/>
    <cellStyle name="20% - Énfasis4 2 2 4 2 2" xfId="5159" xr:uid="{9E8E1EF9-AFD8-421F-98D8-79C31A466081}"/>
    <cellStyle name="20% - Énfasis4 2 2 4 2 2 2" xfId="11262" xr:uid="{28153DCB-9836-4694-9C03-2F3DF42E64B7}"/>
    <cellStyle name="20% - Énfasis4 2 2 4 2 3" xfId="8308" xr:uid="{2825DEC4-DAE7-465D-A790-82BF32288261}"/>
    <cellStyle name="20% - Énfasis4 2 2 4 3" xfId="2779" xr:uid="{00000000-0005-0000-0000-000081020000}"/>
    <cellStyle name="20% - Énfasis4 2 2 4 3 2" xfId="6036" xr:uid="{B132DA81-15B5-4940-A805-24A2BAD4F557}"/>
    <cellStyle name="20% - Énfasis4 2 2 4 3 2 2" xfId="12038" xr:uid="{51C0DF91-6F5B-4804-9B33-9DE9C6176A40}"/>
    <cellStyle name="20% - Énfasis4 2 2 4 3 3" xfId="9084" xr:uid="{FE1BB226-71FA-4552-82EE-D01E0ACDEB29}"/>
    <cellStyle name="20% - Énfasis4 2 2 4 4" xfId="3969" xr:uid="{BE62CCC7-895C-48F7-8050-B3E75E4958E3}"/>
    <cellStyle name="20% - Énfasis4 2 2 4 4 2" xfId="10173" xr:uid="{46A9EABD-4B51-4C85-8492-F4620F42EE76}"/>
    <cellStyle name="20% - Énfasis4 2 2 4 5" xfId="7219" xr:uid="{1DF6B514-79C6-43F6-AE07-D6CFAAB53492}"/>
    <cellStyle name="20% - Énfasis4 2 2 5" xfId="981" xr:uid="{00000000-0005-0000-0000-000082020000}"/>
    <cellStyle name="20% - Énfasis4 2 2 5 2" xfId="3055" xr:uid="{00000000-0005-0000-0000-000083020000}"/>
    <cellStyle name="20% - Énfasis4 2 2 5 2 2" xfId="6312" xr:uid="{CC6D6081-56F9-41BA-A66E-AFD8818835DF}"/>
    <cellStyle name="20% - Énfasis4 2 2 5 2 2 2" xfId="12314" xr:uid="{FB0BE85B-A8A7-4E95-A5F7-A064B6C56AA0}"/>
    <cellStyle name="20% - Énfasis4 2 2 5 2 3" xfId="9360" xr:uid="{E2654800-01F3-4500-8FF9-4F83A576181A}"/>
    <cellStyle name="20% - Énfasis4 2 2 5 3" xfId="4245" xr:uid="{8E062C17-C331-401F-973D-BB6E7E897125}"/>
    <cellStyle name="20% - Énfasis4 2 2 5 3 2" xfId="10449" xr:uid="{77842693-B3B6-45B0-AC46-31250D8067CB}"/>
    <cellStyle name="20% - Énfasis4 2 2 5 4" xfId="7495" xr:uid="{F80F04FF-8011-4953-9162-F9AFD85BAFDF}"/>
    <cellStyle name="20% - Énfasis4 2 2 6" xfId="1303" xr:uid="{00000000-0005-0000-0000-000084020000}"/>
    <cellStyle name="20% - Énfasis4 2 2 6 2" xfId="4562" xr:uid="{4F19F514-B9A7-42AD-A5CC-DBCC226C2257}"/>
    <cellStyle name="20% - Énfasis4 2 2 6 2 2" xfId="10762" xr:uid="{81FF1853-304C-4142-9FAF-81E0DC058261}"/>
    <cellStyle name="20% - Énfasis4 2 2 6 3" xfId="7808" xr:uid="{047CB1CC-9DD0-4109-A2F6-F0B60256B6AC}"/>
    <cellStyle name="20% - Énfasis4 2 2 7" xfId="2182" xr:uid="{00000000-0005-0000-0000-000085020000}"/>
    <cellStyle name="20% - Énfasis4 2 2 7 2" xfId="5439" xr:uid="{9FAFC445-A18E-4B06-ABD6-5A23A4536BB0}"/>
    <cellStyle name="20% - Énfasis4 2 2 7 2 2" xfId="11538" xr:uid="{7BF2B6DA-08F8-4544-ABA1-85B535CD43AD}"/>
    <cellStyle name="20% - Énfasis4 2 2 7 3" xfId="8584" xr:uid="{7A861629-3A5F-4759-9E0D-43DE8E3871FB}"/>
    <cellStyle name="20% - Énfasis4 2 2 8" xfId="3372" xr:uid="{32C97E72-0C6C-419C-BFA8-90DAB007EF0F}"/>
    <cellStyle name="20% - Énfasis4 2 2 8 2" xfId="9673" xr:uid="{1526230E-7F29-41EF-B3FF-6541637C6DA4}"/>
    <cellStyle name="20% - Énfasis4 2 2 9" xfId="6693" xr:uid="{53B827A4-DC40-4E75-B87D-EB04A04E8D71}"/>
    <cellStyle name="20% - Énfasis4 2 20" xfId="2166" xr:uid="{00000000-0005-0000-0000-000086020000}"/>
    <cellStyle name="20% - Énfasis4 2 20 2" xfId="5423" xr:uid="{A1873591-73CF-40E8-BB5B-0071A77628B4}"/>
    <cellStyle name="20% - Énfasis4 2 20 2 2" xfId="11524" xr:uid="{DF7D350B-2113-4197-8A66-D766619C770F}"/>
    <cellStyle name="20% - Énfasis4 2 20 3" xfId="8570" xr:uid="{5A9D0120-55F0-4A65-8F73-9494B88AFCD7}"/>
    <cellStyle name="20% - Énfasis4 2 21" xfId="3356" xr:uid="{F15CEDD6-DA23-474C-81EC-41E60FDF2DAD}"/>
    <cellStyle name="20% - Énfasis4 2 21 2" xfId="9659" xr:uid="{0170A15B-CA7F-4332-989F-4F249EDB7855}"/>
    <cellStyle name="20% - Énfasis4 2 22" xfId="6611" xr:uid="{2BD52F62-C8CC-44DF-BB6F-D3690DA8FB83}"/>
    <cellStyle name="20% - Énfasis4 2 22 2" xfId="12613" xr:uid="{573E5EFB-DF6E-4A96-8520-990F9C811C6F}"/>
    <cellStyle name="20% - Énfasis4 2 23" xfId="6630" xr:uid="{0CB5A18E-F0BB-41BD-A6D0-41DDC43E7A7C}"/>
    <cellStyle name="20% - Énfasis4 2 24" xfId="6648" xr:uid="{0C1D65B0-83B9-4937-8294-B31D19477CEF}"/>
    <cellStyle name="20% - Énfasis4 2 25" xfId="6668" xr:uid="{AFAF42DF-AD2B-45EF-9F39-E17FD785EF4E}"/>
    <cellStyle name="20% - Énfasis4 2 3" xfId="84" xr:uid="{00000000-0005-0000-0000-000087020000}"/>
    <cellStyle name="20% - Énfasis4 2 3 2" xfId="276" xr:uid="{00000000-0005-0000-0000-000088020000}"/>
    <cellStyle name="20% - Énfasis4 2 3 2 2" xfId="850" xr:uid="{00000000-0005-0000-0000-000089020000}"/>
    <cellStyle name="20% - Énfasis4 2 3 2 2 2" xfId="2050" xr:uid="{00000000-0005-0000-0000-00008A020000}"/>
    <cellStyle name="20% - Énfasis4 2 3 2 2 2 2" xfId="5308" xr:uid="{879C4FC3-6D26-48CE-A69D-062D06F74E1F}"/>
    <cellStyle name="20% - Énfasis4 2 3 2 2 2 2 2" xfId="11411" xr:uid="{A066E925-25D9-425E-9A87-5EE110648CBD}"/>
    <cellStyle name="20% - Énfasis4 2 3 2 2 2 3" xfId="8457" xr:uid="{CD4C56B6-5CB5-435D-B3F5-98ED8518A7BD}"/>
    <cellStyle name="20% - Énfasis4 2 3 2 2 3" xfId="2928" xr:uid="{00000000-0005-0000-0000-00008B020000}"/>
    <cellStyle name="20% - Énfasis4 2 3 2 2 3 2" xfId="6185" xr:uid="{FE8FB776-C062-41F9-98AF-1A9CADE36DB4}"/>
    <cellStyle name="20% - Énfasis4 2 3 2 2 3 2 2" xfId="12187" xr:uid="{1EFEE59D-D9EB-42B1-BDD9-D024298FDDDE}"/>
    <cellStyle name="20% - Énfasis4 2 3 2 2 3 3" xfId="9233" xr:uid="{148ECA54-0ACF-47F8-9991-D9B77605B6DF}"/>
    <cellStyle name="20% - Énfasis4 2 3 2 2 4" xfId="4118" xr:uid="{DA098A58-34A5-4D49-91CC-6FE35BF66490}"/>
    <cellStyle name="20% - Énfasis4 2 3 2 2 4 2" xfId="10322" xr:uid="{90EEC045-0E88-492B-A417-5A5D538129B8}"/>
    <cellStyle name="20% - Énfasis4 2 3 2 2 5" xfId="7368" xr:uid="{09D3D445-583E-43FE-8C92-9D9095208ABD}"/>
    <cellStyle name="20% - Énfasis4 2 3 2 3" xfId="1130" xr:uid="{00000000-0005-0000-0000-00008C020000}"/>
    <cellStyle name="20% - Énfasis4 2 3 2 3 2" xfId="3204" xr:uid="{00000000-0005-0000-0000-00008D020000}"/>
    <cellStyle name="20% - Énfasis4 2 3 2 3 2 2" xfId="6461" xr:uid="{5E7A6372-D386-44F3-9BDA-F69A82ED40EB}"/>
    <cellStyle name="20% - Énfasis4 2 3 2 3 2 2 2" xfId="12463" xr:uid="{90627A8E-8C62-422D-9EDC-71CF81DE1733}"/>
    <cellStyle name="20% - Énfasis4 2 3 2 3 2 3" xfId="9509" xr:uid="{2AEEA5E1-041C-43E3-884A-7362F08151A3}"/>
    <cellStyle name="20% - Énfasis4 2 3 2 3 3" xfId="4394" xr:uid="{02DF1D13-8C2A-44BE-A071-0F3F2EE3911E}"/>
    <cellStyle name="20% - Énfasis4 2 3 2 3 3 2" xfId="10598" xr:uid="{8D12755D-6142-4F81-ADE9-47899B10A6E5}"/>
    <cellStyle name="20% - Énfasis4 2 3 2 3 4" xfId="7644" xr:uid="{248E8931-A7A7-4B4D-BD77-EA04A1F84BB5}"/>
    <cellStyle name="20% - Énfasis4 2 3 2 4" xfId="1505" xr:uid="{00000000-0005-0000-0000-00008E020000}"/>
    <cellStyle name="20% - Énfasis4 2 3 2 4 2" xfId="4764" xr:uid="{14A14DFB-E3F3-4E6E-9572-CDEEA7DBED30}"/>
    <cellStyle name="20% - Énfasis4 2 3 2 4 2 2" xfId="10911" xr:uid="{D6100F59-0CED-4199-846B-DD1F01BEAE5F}"/>
    <cellStyle name="20% - Énfasis4 2 3 2 4 3" xfId="7957" xr:uid="{CEECF66D-EEFD-4E8C-8407-7D85C84D6288}"/>
    <cellStyle name="20% - Énfasis4 2 3 2 5" xfId="2384" xr:uid="{00000000-0005-0000-0000-00008F020000}"/>
    <cellStyle name="20% - Énfasis4 2 3 2 5 2" xfId="5641" xr:uid="{931F7823-EAEB-4F00-BBA2-82C39927C9E9}"/>
    <cellStyle name="20% - Énfasis4 2 3 2 5 2 2" xfId="11687" xr:uid="{E237F0F0-7B44-4512-BAFA-2B1368D84265}"/>
    <cellStyle name="20% - Énfasis4 2 3 2 5 3" xfId="8733" xr:uid="{0A46209C-84FE-4F99-8CD1-78E9EF564F84}"/>
    <cellStyle name="20% - Énfasis4 2 3 2 6" xfId="3574" xr:uid="{BC4EB9C5-15A1-433C-B75E-73C539596A59}"/>
    <cellStyle name="20% - Énfasis4 2 3 2 6 2" xfId="9822" xr:uid="{F7CEB9AA-C134-4052-8457-E9DD97911C78}"/>
    <cellStyle name="20% - Énfasis4 2 3 2 7" xfId="6868" xr:uid="{60A99978-E88B-4736-9428-341262F94F88}"/>
    <cellStyle name="20% - Énfasis4 2 3 3" xfId="521" xr:uid="{00000000-0005-0000-0000-000090020000}"/>
    <cellStyle name="20% - Énfasis4 2 3 3 2" xfId="1727" xr:uid="{00000000-0005-0000-0000-000091020000}"/>
    <cellStyle name="20% - Énfasis4 2 3 3 2 2" xfId="4986" xr:uid="{946CCA20-DC64-4A18-9D67-D4EFEE54E452}"/>
    <cellStyle name="20% - Énfasis4 2 3 3 2 2 2" xfId="11090" xr:uid="{095CB730-BC03-43AA-8D85-486BFD5F0AFA}"/>
    <cellStyle name="20% - Énfasis4 2 3 3 2 3" xfId="8136" xr:uid="{35FA491A-9347-45D7-92D9-0AAAE3651DE6}"/>
    <cellStyle name="20% - Énfasis4 2 3 3 3" xfId="2606" xr:uid="{00000000-0005-0000-0000-000092020000}"/>
    <cellStyle name="20% - Énfasis4 2 3 3 3 2" xfId="5863" xr:uid="{9A2F1CC8-7FEB-4233-BA3E-0B4C772DCF77}"/>
    <cellStyle name="20% - Énfasis4 2 3 3 3 2 2" xfId="11866" xr:uid="{4EF6A036-7A2B-409C-A051-CD72B692BFC0}"/>
    <cellStyle name="20% - Énfasis4 2 3 3 3 3" xfId="8912" xr:uid="{CF41E2F8-EF2E-45B9-B8FD-7AD060A78D13}"/>
    <cellStyle name="20% - Énfasis4 2 3 3 4" xfId="3796" xr:uid="{AA55BA3E-A997-4E0B-AE55-DD0F65D0EBDE}"/>
    <cellStyle name="20% - Énfasis4 2 3 3 4 2" xfId="10001" xr:uid="{A3D60FAD-413F-47AF-9B56-B9C6FF523BD7}"/>
    <cellStyle name="20% - Énfasis4 2 3 3 5" xfId="7047" xr:uid="{A588CDE3-DC4A-44A5-BC14-E55EAF7AE46F}"/>
    <cellStyle name="20% - Énfasis4 2 3 4" xfId="716" xr:uid="{00000000-0005-0000-0000-000093020000}"/>
    <cellStyle name="20% - Énfasis4 2 3 4 2" xfId="1916" xr:uid="{00000000-0005-0000-0000-000094020000}"/>
    <cellStyle name="20% - Énfasis4 2 3 4 2 2" xfId="5174" xr:uid="{17DF0DAF-D2B1-421E-B09E-29227EAEB9F9}"/>
    <cellStyle name="20% - Énfasis4 2 3 4 2 2 2" xfId="11277" xr:uid="{0C363240-02C6-482A-B421-B34F63A39917}"/>
    <cellStyle name="20% - Énfasis4 2 3 4 2 3" xfId="8323" xr:uid="{A211FE48-3D97-4ED0-81AF-4C83B28F4560}"/>
    <cellStyle name="20% - Énfasis4 2 3 4 3" xfId="2794" xr:uid="{00000000-0005-0000-0000-000095020000}"/>
    <cellStyle name="20% - Énfasis4 2 3 4 3 2" xfId="6051" xr:uid="{2CF1C4F9-7A29-41B7-A496-43F6BF587CB1}"/>
    <cellStyle name="20% - Énfasis4 2 3 4 3 2 2" xfId="12053" xr:uid="{F3478F49-842C-4AD7-8C13-8CBF074F287F}"/>
    <cellStyle name="20% - Énfasis4 2 3 4 3 3" xfId="9099" xr:uid="{24AED696-62BD-423F-8065-B4406C5D9BFB}"/>
    <cellStyle name="20% - Énfasis4 2 3 4 4" xfId="3984" xr:uid="{AC15A2D5-AC6D-48C1-8355-CD9D3B81E77D}"/>
    <cellStyle name="20% - Énfasis4 2 3 4 4 2" xfId="10188" xr:uid="{6478B6BC-83C5-47BA-87E1-E82A0C0FCAA2}"/>
    <cellStyle name="20% - Énfasis4 2 3 4 5" xfId="7234" xr:uid="{74A325E1-FB00-4758-9BFD-E11C6D15EE92}"/>
    <cellStyle name="20% - Énfasis4 2 3 5" xfId="996" xr:uid="{00000000-0005-0000-0000-000096020000}"/>
    <cellStyle name="20% - Énfasis4 2 3 5 2" xfId="3070" xr:uid="{00000000-0005-0000-0000-000097020000}"/>
    <cellStyle name="20% - Énfasis4 2 3 5 2 2" xfId="6327" xr:uid="{5C17BE0C-377D-4B29-B5C1-25D6FB984296}"/>
    <cellStyle name="20% - Énfasis4 2 3 5 2 2 2" xfId="12329" xr:uid="{FEB07ED2-EA08-4DA9-BC0E-D49FC7B25F82}"/>
    <cellStyle name="20% - Énfasis4 2 3 5 2 3" xfId="9375" xr:uid="{66E965EE-1D35-45C9-8FAE-5E1BFAE37701}"/>
    <cellStyle name="20% - Énfasis4 2 3 5 3" xfId="4260" xr:uid="{55D09D21-3AE1-44A3-9B32-615CB1C8E8AB}"/>
    <cellStyle name="20% - Énfasis4 2 3 5 3 2" xfId="10464" xr:uid="{8EC594CF-E84E-4792-B8CD-A0D0B820DB13}"/>
    <cellStyle name="20% - Énfasis4 2 3 5 4" xfId="7510" xr:uid="{836E763E-752C-488E-AF00-F3FDBA256F19}"/>
    <cellStyle name="20% - Énfasis4 2 3 6" xfId="1321" xr:uid="{00000000-0005-0000-0000-000098020000}"/>
    <cellStyle name="20% - Énfasis4 2 3 6 2" xfId="4580" xr:uid="{B9D46283-4C69-4249-A4BC-070559AFD06D}"/>
    <cellStyle name="20% - Énfasis4 2 3 6 2 2" xfId="10777" xr:uid="{E9D31F3A-2BCB-43DF-A0EA-77F4AE98A459}"/>
    <cellStyle name="20% - Énfasis4 2 3 6 3" xfId="7823" xr:uid="{71472698-E143-43AE-A862-15A180E2F33C}"/>
    <cellStyle name="20% - Énfasis4 2 3 7" xfId="2200" xr:uid="{00000000-0005-0000-0000-000099020000}"/>
    <cellStyle name="20% - Énfasis4 2 3 7 2" xfId="5457" xr:uid="{55CE0731-0E43-48E2-965D-BAC92107F98F}"/>
    <cellStyle name="20% - Énfasis4 2 3 7 2 2" xfId="11553" xr:uid="{CC3548E9-C671-4055-B6DE-1595C8C4AA37}"/>
    <cellStyle name="20% - Énfasis4 2 3 7 3" xfId="8599" xr:uid="{7908764C-2378-49AF-A7A2-FA6737E7D507}"/>
    <cellStyle name="20% - Énfasis4 2 3 8" xfId="3390" xr:uid="{6FA79CE2-7633-450D-B78C-5F5AC9CFA625}"/>
    <cellStyle name="20% - Énfasis4 2 3 8 2" xfId="9688" xr:uid="{036FD652-7CB0-495F-A287-8959A4DB63E0}"/>
    <cellStyle name="20% - Énfasis4 2 3 9" xfId="6750" xr:uid="{97B61D62-EB58-4510-B7D4-843F86B10B2B}"/>
    <cellStyle name="20% - Énfasis4 2 4" xfId="103" xr:uid="{00000000-0005-0000-0000-00009A020000}"/>
    <cellStyle name="20% - Énfasis4 2 4 2" xfId="295" xr:uid="{00000000-0005-0000-0000-00009B020000}"/>
    <cellStyle name="20% - Énfasis4 2 4 2 2" xfId="865" xr:uid="{00000000-0005-0000-0000-00009C020000}"/>
    <cellStyle name="20% - Énfasis4 2 4 2 2 2" xfId="2065" xr:uid="{00000000-0005-0000-0000-00009D020000}"/>
    <cellStyle name="20% - Énfasis4 2 4 2 2 2 2" xfId="5323" xr:uid="{F8CFE05F-D4CF-4961-B55F-D6A2DB8D3EAF}"/>
    <cellStyle name="20% - Énfasis4 2 4 2 2 2 2 2" xfId="11426" xr:uid="{D124A1E9-C3D1-46F9-961E-5815463F9046}"/>
    <cellStyle name="20% - Énfasis4 2 4 2 2 2 3" xfId="8472" xr:uid="{2F81BDE3-9508-408E-806F-E37808B5E29F}"/>
    <cellStyle name="20% - Énfasis4 2 4 2 2 3" xfId="2943" xr:uid="{00000000-0005-0000-0000-00009E020000}"/>
    <cellStyle name="20% - Énfasis4 2 4 2 2 3 2" xfId="6200" xr:uid="{F817BAEE-73DE-4D8D-9E04-CD354E30A8F3}"/>
    <cellStyle name="20% - Énfasis4 2 4 2 2 3 2 2" xfId="12202" xr:uid="{D43842BF-F553-4ACC-AD94-4E8783A0F7D8}"/>
    <cellStyle name="20% - Énfasis4 2 4 2 2 3 3" xfId="9248" xr:uid="{B7783A7A-6B61-470C-A4BE-C97E10F44D27}"/>
    <cellStyle name="20% - Énfasis4 2 4 2 2 4" xfId="4133" xr:uid="{966643A5-D125-4B96-AD2A-E4477A034F13}"/>
    <cellStyle name="20% - Énfasis4 2 4 2 2 4 2" xfId="10337" xr:uid="{EC8CF25E-571D-4CAB-AB52-B12D0B9D321F}"/>
    <cellStyle name="20% - Énfasis4 2 4 2 2 5" xfId="7383" xr:uid="{5C63DD82-427F-4F55-AE3E-835F89482BE9}"/>
    <cellStyle name="20% - Énfasis4 2 4 2 3" xfId="1145" xr:uid="{00000000-0005-0000-0000-00009F020000}"/>
    <cellStyle name="20% - Énfasis4 2 4 2 3 2" xfId="3219" xr:uid="{00000000-0005-0000-0000-0000A0020000}"/>
    <cellStyle name="20% - Énfasis4 2 4 2 3 2 2" xfId="6476" xr:uid="{69588356-DF73-4C94-9818-4903D262A3F3}"/>
    <cellStyle name="20% - Énfasis4 2 4 2 3 2 2 2" xfId="12478" xr:uid="{337DAA0C-0A46-49A1-9B39-E00E174E0BD1}"/>
    <cellStyle name="20% - Énfasis4 2 4 2 3 2 3" xfId="9524" xr:uid="{A0C49646-DC2F-4ADB-8504-B854A138FD00}"/>
    <cellStyle name="20% - Énfasis4 2 4 2 3 3" xfId="4409" xr:uid="{DD13DFBB-0455-499B-9438-DB2A5A83BB7B}"/>
    <cellStyle name="20% - Énfasis4 2 4 2 3 3 2" xfId="10613" xr:uid="{D89126EB-EAF7-435E-BCDD-BB59B48D2667}"/>
    <cellStyle name="20% - Énfasis4 2 4 2 3 4" xfId="7659" xr:uid="{18E7803F-7164-4E9E-9B6F-9A707C434682}"/>
    <cellStyle name="20% - Énfasis4 2 4 2 4" xfId="1523" xr:uid="{00000000-0005-0000-0000-0000A1020000}"/>
    <cellStyle name="20% - Énfasis4 2 4 2 4 2" xfId="4782" xr:uid="{41F5C04B-2085-475B-890B-4CE7007FC511}"/>
    <cellStyle name="20% - Énfasis4 2 4 2 4 2 2" xfId="10926" xr:uid="{6446FE04-E218-4BC9-A3AF-B8738384B6DE}"/>
    <cellStyle name="20% - Énfasis4 2 4 2 4 3" xfId="7972" xr:uid="{8248AFD1-BA09-4079-92E5-C96F1E9485CC}"/>
    <cellStyle name="20% - Énfasis4 2 4 2 5" xfId="2402" xr:uid="{00000000-0005-0000-0000-0000A2020000}"/>
    <cellStyle name="20% - Énfasis4 2 4 2 5 2" xfId="5659" xr:uid="{95D8BF08-CBBF-41CB-B0D5-1D3D72EEDB09}"/>
    <cellStyle name="20% - Énfasis4 2 4 2 5 2 2" xfId="11702" xr:uid="{FAEBA2E8-B9F9-4FDC-B24C-44A7C7F630F8}"/>
    <cellStyle name="20% - Énfasis4 2 4 2 5 3" xfId="8748" xr:uid="{F4898122-5A4B-43AF-A20C-B3216F863080}"/>
    <cellStyle name="20% - Énfasis4 2 4 2 6" xfId="3592" xr:uid="{7E80176F-5261-43F0-9270-9BC7AF71D988}"/>
    <cellStyle name="20% - Énfasis4 2 4 2 6 2" xfId="9837" xr:uid="{503C5989-BFD5-4D9A-9988-74D98A962363}"/>
    <cellStyle name="20% - Énfasis4 2 4 2 7" xfId="6883" xr:uid="{42D29304-8A3D-4A54-9F4C-ED443B1E3F87}"/>
    <cellStyle name="20% - Énfasis4 2 4 3" xfId="536" xr:uid="{00000000-0005-0000-0000-0000A3020000}"/>
    <cellStyle name="20% - Énfasis4 2 4 3 2" xfId="1742" xr:uid="{00000000-0005-0000-0000-0000A4020000}"/>
    <cellStyle name="20% - Énfasis4 2 4 3 2 2" xfId="5001" xr:uid="{B90AE222-E78B-4BBC-AB24-4942B7BD65F9}"/>
    <cellStyle name="20% - Énfasis4 2 4 3 2 2 2" xfId="11105" xr:uid="{8CF4B394-0D11-4FD6-ABCC-AA3647D3ED05}"/>
    <cellStyle name="20% - Énfasis4 2 4 3 2 3" xfId="8151" xr:uid="{44CFA0C2-D292-46AF-BA36-ADEFCE804FDB}"/>
    <cellStyle name="20% - Énfasis4 2 4 3 3" xfId="2621" xr:uid="{00000000-0005-0000-0000-0000A5020000}"/>
    <cellStyle name="20% - Énfasis4 2 4 3 3 2" xfId="5878" xr:uid="{CA211929-2EEA-4D32-BCCF-EAA7C08D3A13}"/>
    <cellStyle name="20% - Énfasis4 2 4 3 3 2 2" xfId="11881" xr:uid="{B58B09CA-67AE-45FC-82BE-42BC4474493E}"/>
    <cellStyle name="20% - Énfasis4 2 4 3 3 3" xfId="8927" xr:uid="{2FA27B17-590B-4F4C-8470-CDD9863E8A08}"/>
    <cellStyle name="20% - Énfasis4 2 4 3 4" xfId="3811" xr:uid="{E55CAD54-2C0B-4742-8F23-431F6556106D}"/>
    <cellStyle name="20% - Énfasis4 2 4 3 4 2" xfId="10016" xr:uid="{467749D9-92AD-450B-AEFD-51805E728E38}"/>
    <cellStyle name="20% - Énfasis4 2 4 3 5" xfId="7062" xr:uid="{005C8AD8-377F-409D-8C78-8CC6B6ACA577}"/>
    <cellStyle name="20% - Énfasis4 2 4 4" xfId="731" xr:uid="{00000000-0005-0000-0000-0000A6020000}"/>
    <cellStyle name="20% - Énfasis4 2 4 4 2" xfId="1931" xr:uid="{00000000-0005-0000-0000-0000A7020000}"/>
    <cellStyle name="20% - Énfasis4 2 4 4 2 2" xfId="5189" xr:uid="{B93C6408-3F85-40D2-9B8A-03591482FA50}"/>
    <cellStyle name="20% - Énfasis4 2 4 4 2 2 2" xfId="11292" xr:uid="{5433A9E5-F425-487C-9B14-7F80A8CC3285}"/>
    <cellStyle name="20% - Énfasis4 2 4 4 2 3" xfId="8338" xr:uid="{14B772C1-A14B-4148-87B4-E86E676C186D}"/>
    <cellStyle name="20% - Énfasis4 2 4 4 3" xfId="2809" xr:uid="{00000000-0005-0000-0000-0000A8020000}"/>
    <cellStyle name="20% - Énfasis4 2 4 4 3 2" xfId="6066" xr:uid="{964CBDD3-8588-493B-B194-74D05080099C}"/>
    <cellStyle name="20% - Énfasis4 2 4 4 3 2 2" xfId="12068" xr:uid="{35EC6487-F770-48B4-A381-43A9221D1BB4}"/>
    <cellStyle name="20% - Énfasis4 2 4 4 3 3" xfId="9114" xr:uid="{5DB6E4F0-27E5-4A7B-A3CA-AE5DD827D644}"/>
    <cellStyle name="20% - Énfasis4 2 4 4 4" xfId="3999" xr:uid="{C6D4A217-DC8D-471C-8BBE-1585F9999176}"/>
    <cellStyle name="20% - Énfasis4 2 4 4 4 2" xfId="10203" xr:uid="{6DF7B118-D721-4BAD-B83A-3B0B70144188}"/>
    <cellStyle name="20% - Énfasis4 2 4 4 5" xfId="7249" xr:uid="{606B62E0-9DF7-43C1-9B3D-738D4F43FC92}"/>
    <cellStyle name="20% - Énfasis4 2 4 5" xfId="1011" xr:uid="{00000000-0005-0000-0000-0000A9020000}"/>
    <cellStyle name="20% - Énfasis4 2 4 5 2" xfId="3085" xr:uid="{00000000-0005-0000-0000-0000AA020000}"/>
    <cellStyle name="20% - Énfasis4 2 4 5 2 2" xfId="6342" xr:uid="{B5390D42-F138-45C6-90FB-4A0E89657520}"/>
    <cellStyle name="20% - Énfasis4 2 4 5 2 2 2" xfId="12344" xr:uid="{7E8D5B8A-943F-47FE-93C9-2303F18AB543}"/>
    <cellStyle name="20% - Énfasis4 2 4 5 2 3" xfId="9390" xr:uid="{A9259F23-FD92-4552-886D-786DF4D8584A}"/>
    <cellStyle name="20% - Énfasis4 2 4 5 3" xfId="4275" xr:uid="{E9CC2002-822B-4942-AF36-456F929FF363}"/>
    <cellStyle name="20% - Énfasis4 2 4 5 3 2" xfId="10479" xr:uid="{2974E6B4-B34A-40EA-BBAE-9A0BF98E6543}"/>
    <cellStyle name="20% - Énfasis4 2 4 5 4" xfId="7525" xr:uid="{FFF4000C-95EE-4D01-BC65-8686D64B0DFD}"/>
    <cellStyle name="20% - Énfasis4 2 4 6" xfId="1339" xr:uid="{00000000-0005-0000-0000-0000AB020000}"/>
    <cellStyle name="20% - Énfasis4 2 4 6 2" xfId="4598" xr:uid="{1564A25E-6C1E-4DEB-8595-4904B17CE4C8}"/>
    <cellStyle name="20% - Énfasis4 2 4 6 2 2" xfId="10792" xr:uid="{BBA74F39-3B0B-4553-AF9A-2BB4CA006E0E}"/>
    <cellStyle name="20% - Énfasis4 2 4 6 3" xfId="7838" xr:uid="{E7CB2EAC-5E29-40FA-860B-C8FB68EFA116}"/>
    <cellStyle name="20% - Énfasis4 2 4 7" xfId="2218" xr:uid="{00000000-0005-0000-0000-0000AC020000}"/>
    <cellStyle name="20% - Énfasis4 2 4 7 2" xfId="5475" xr:uid="{9D67ACBB-2C2B-4879-84CD-8CC706C03237}"/>
    <cellStyle name="20% - Énfasis4 2 4 7 2 2" xfId="11568" xr:uid="{92448419-D756-4EE4-B49F-C1E70D2A6F1D}"/>
    <cellStyle name="20% - Énfasis4 2 4 7 3" xfId="8614" xr:uid="{D9DB4E5A-5966-4454-848B-A8DBA4AABDB1}"/>
    <cellStyle name="20% - Énfasis4 2 4 8" xfId="3408" xr:uid="{A6430504-964A-430C-90F8-8F353B28458E}"/>
    <cellStyle name="20% - Énfasis4 2 4 8 2" xfId="9703" xr:uid="{E17162B2-9FDC-4A9D-A5EE-5CB2EB42668E}"/>
    <cellStyle name="20% - Énfasis4 2 4 9" xfId="6753" xr:uid="{AAF096EA-82BB-48C2-A7EA-B6B8F72D2D5C}"/>
    <cellStyle name="20% - Énfasis4 2 5" xfId="122" xr:uid="{00000000-0005-0000-0000-0000AD020000}"/>
    <cellStyle name="20% - Énfasis4 2 5 2" xfId="314" xr:uid="{00000000-0005-0000-0000-0000AE020000}"/>
    <cellStyle name="20% - Énfasis4 2 5 2 2" xfId="880" xr:uid="{00000000-0005-0000-0000-0000AF020000}"/>
    <cellStyle name="20% - Énfasis4 2 5 2 2 2" xfId="2080" xr:uid="{00000000-0005-0000-0000-0000B0020000}"/>
    <cellStyle name="20% - Énfasis4 2 5 2 2 2 2" xfId="5338" xr:uid="{8888D0FD-3C8E-4BAA-A75E-C0F4FD99FB0C}"/>
    <cellStyle name="20% - Énfasis4 2 5 2 2 2 2 2" xfId="11441" xr:uid="{C5B88FAB-65DB-4CB3-8FD3-B1D83E260F29}"/>
    <cellStyle name="20% - Énfasis4 2 5 2 2 2 3" xfId="8487" xr:uid="{DCC7065C-201D-48DB-A0CA-5CA472F4183D}"/>
    <cellStyle name="20% - Énfasis4 2 5 2 2 3" xfId="2958" xr:uid="{00000000-0005-0000-0000-0000B1020000}"/>
    <cellStyle name="20% - Énfasis4 2 5 2 2 3 2" xfId="6215" xr:uid="{5451BDDF-7C96-47F1-B6E6-0CAB10BAA486}"/>
    <cellStyle name="20% - Énfasis4 2 5 2 2 3 2 2" xfId="12217" xr:uid="{54EB4FE8-352D-4639-83AD-05D17C17BE9A}"/>
    <cellStyle name="20% - Énfasis4 2 5 2 2 3 3" xfId="9263" xr:uid="{870B79D1-EBF9-4D14-9C69-2D77568E5F49}"/>
    <cellStyle name="20% - Énfasis4 2 5 2 2 4" xfId="4148" xr:uid="{C08568A9-7342-4725-B10B-163925F47C5A}"/>
    <cellStyle name="20% - Énfasis4 2 5 2 2 4 2" xfId="10352" xr:uid="{F8AC0AF1-D3FB-4865-830A-F86B8DA33573}"/>
    <cellStyle name="20% - Énfasis4 2 5 2 2 5" xfId="7398" xr:uid="{DCD3ACC9-77D7-4A17-AF71-D370FB16669B}"/>
    <cellStyle name="20% - Énfasis4 2 5 2 3" xfId="1160" xr:uid="{00000000-0005-0000-0000-0000B2020000}"/>
    <cellStyle name="20% - Énfasis4 2 5 2 3 2" xfId="3234" xr:uid="{00000000-0005-0000-0000-0000B3020000}"/>
    <cellStyle name="20% - Énfasis4 2 5 2 3 2 2" xfId="6491" xr:uid="{38AEAE5A-793D-47C1-B993-DF5B381D74EF}"/>
    <cellStyle name="20% - Énfasis4 2 5 2 3 2 2 2" xfId="12493" xr:uid="{720061AB-E099-471B-A01F-AA968F074B48}"/>
    <cellStyle name="20% - Énfasis4 2 5 2 3 2 3" xfId="9539" xr:uid="{C087AD66-5C1C-4AC3-A7C1-9E93F778FA54}"/>
    <cellStyle name="20% - Énfasis4 2 5 2 3 3" xfId="4424" xr:uid="{D957D279-C917-45BC-83EA-52AAF668B7D2}"/>
    <cellStyle name="20% - Énfasis4 2 5 2 3 3 2" xfId="10628" xr:uid="{56B48D81-894A-4CDF-BC99-AB21ECF737EA}"/>
    <cellStyle name="20% - Énfasis4 2 5 2 3 4" xfId="7674" xr:uid="{CD163D90-2AAE-41BB-B990-FDAC93B8DB70}"/>
    <cellStyle name="20% - Énfasis4 2 5 2 4" xfId="1541" xr:uid="{00000000-0005-0000-0000-0000B4020000}"/>
    <cellStyle name="20% - Énfasis4 2 5 2 4 2" xfId="4800" xr:uid="{A39E6E47-0B8B-4532-B7FD-B7529C460050}"/>
    <cellStyle name="20% - Énfasis4 2 5 2 4 2 2" xfId="10941" xr:uid="{0FDE5FBB-EA36-431E-A9CC-AE4296AA9DD0}"/>
    <cellStyle name="20% - Énfasis4 2 5 2 4 3" xfId="7987" xr:uid="{24F4CC1A-2250-4B76-BBEC-AEC5B5B9F1C9}"/>
    <cellStyle name="20% - Énfasis4 2 5 2 5" xfId="2420" xr:uid="{00000000-0005-0000-0000-0000B5020000}"/>
    <cellStyle name="20% - Énfasis4 2 5 2 5 2" xfId="5677" xr:uid="{8C8BBE80-FCC8-4219-A219-57520E634C81}"/>
    <cellStyle name="20% - Énfasis4 2 5 2 5 2 2" xfId="11717" xr:uid="{12D43CCC-258F-48FF-AC9F-562F5110AABB}"/>
    <cellStyle name="20% - Énfasis4 2 5 2 5 3" xfId="8763" xr:uid="{5C007834-B037-447A-B3B3-DDEF8D1BE816}"/>
    <cellStyle name="20% - Énfasis4 2 5 2 6" xfId="3610" xr:uid="{D9045A1B-011E-49B2-93E4-1DDC3ABEF3F5}"/>
    <cellStyle name="20% - Énfasis4 2 5 2 6 2" xfId="9852" xr:uid="{588BB657-62D4-4FC6-A9D2-2FB5DD4F6CC9}"/>
    <cellStyle name="20% - Énfasis4 2 5 2 7" xfId="6898" xr:uid="{1D80A2EF-E80B-469C-988C-76548D8A71EF}"/>
    <cellStyle name="20% - Énfasis4 2 5 3" xfId="551" xr:uid="{00000000-0005-0000-0000-0000B6020000}"/>
    <cellStyle name="20% - Énfasis4 2 5 3 2" xfId="1757" xr:uid="{00000000-0005-0000-0000-0000B7020000}"/>
    <cellStyle name="20% - Énfasis4 2 5 3 2 2" xfId="5016" xr:uid="{0BEF7071-AFFC-4DBE-800C-A1414726375C}"/>
    <cellStyle name="20% - Énfasis4 2 5 3 2 2 2" xfId="11120" xr:uid="{1F2DE1E9-33E6-4C76-9EBC-4D22FF9022B3}"/>
    <cellStyle name="20% - Énfasis4 2 5 3 2 3" xfId="8166" xr:uid="{46D5B6B1-0C3B-43E4-867F-5098EBEDCBF4}"/>
    <cellStyle name="20% - Énfasis4 2 5 3 3" xfId="2636" xr:uid="{00000000-0005-0000-0000-0000B8020000}"/>
    <cellStyle name="20% - Énfasis4 2 5 3 3 2" xfId="5893" xr:uid="{1B73EA31-5872-4A1E-A084-BC4F7CA3841E}"/>
    <cellStyle name="20% - Énfasis4 2 5 3 3 2 2" xfId="11896" xr:uid="{EE700C1C-47A1-4D12-918C-FB38B3B543B2}"/>
    <cellStyle name="20% - Énfasis4 2 5 3 3 3" xfId="8942" xr:uid="{4EE733F3-68F2-4788-BF83-4CBDC5BC6E71}"/>
    <cellStyle name="20% - Énfasis4 2 5 3 4" xfId="3826" xr:uid="{F7105794-0D93-47C1-B5E7-817B1426110C}"/>
    <cellStyle name="20% - Énfasis4 2 5 3 4 2" xfId="10031" xr:uid="{0FFC886D-0215-4A0C-9B39-05A428C4E985}"/>
    <cellStyle name="20% - Énfasis4 2 5 3 5" xfId="7077" xr:uid="{853A004C-FCFA-46CA-AEA9-B741B11ABE1E}"/>
    <cellStyle name="20% - Énfasis4 2 5 4" xfId="746" xr:uid="{00000000-0005-0000-0000-0000B9020000}"/>
    <cellStyle name="20% - Énfasis4 2 5 4 2" xfId="1946" xr:uid="{00000000-0005-0000-0000-0000BA020000}"/>
    <cellStyle name="20% - Énfasis4 2 5 4 2 2" xfId="5204" xr:uid="{4A0957AA-BB05-4B24-9AF4-0FC0DC57FF77}"/>
    <cellStyle name="20% - Énfasis4 2 5 4 2 2 2" xfId="11307" xr:uid="{AC0F6041-07E6-4589-BEB5-AA86E77B7320}"/>
    <cellStyle name="20% - Énfasis4 2 5 4 2 3" xfId="8353" xr:uid="{68132B93-E56B-4CC8-9E35-E14FB4825767}"/>
    <cellStyle name="20% - Énfasis4 2 5 4 3" xfId="2824" xr:uid="{00000000-0005-0000-0000-0000BB020000}"/>
    <cellStyle name="20% - Énfasis4 2 5 4 3 2" xfId="6081" xr:uid="{113FEB98-9BBB-4C89-839A-84FD4C7BD26A}"/>
    <cellStyle name="20% - Énfasis4 2 5 4 3 2 2" xfId="12083" xr:uid="{F593F430-79C0-4D51-96EF-8400123DA745}"/>
    <cellStyle name="20% - Énfasis4 2 5 4 3 3" xfId="9129" xr:uid="{6B43FBA2-06C2-4B33-8F7F-97EEB3FEDC8B}"/>
    <cellStyle name="20% - Énfasis4 2 5 4 4" xfId="4014" xr:uid="{9F507AC7-DE4F-440C-8F0F-87C6E1761B8F}"/>
    <cellStyle name="20% - Énfasis4 2 5 4 4 2" xfId="10218" xr:uid="{147F06A3-A75F-4C7C-AC24-678EA0D0C8A5}"/>
    <cellStyle name="20% - Énfasis4 2 5 4 5" xfId="7264" xr:uid="{EC29000C-4CC5-4664-9E4A-79DB14BF3845}"/>
    <cellStyle name="20% - Énfasis4 2 5 5" xfId="1026" xr:uid="{00000000-0005-0000-0000-0000BC020000}"/>
    <cellStyle name="20% - Énfasis4 2 5 5 2" xfId="3100" xr:uid="{00000000-0005-0000-0000-0000BD020000}"/>
    <cellStyle name="20% - Énfasis4 2 5 5 2 2" xfId="6357" xr:uid="{74883728-A6CD-4888-A0E1-ED143EA863DE}"/>
    <cellStyle name="20% - Énfasis4 2 5 5 2 2 2" xfId="12359" xr:uid="{8817BAD2-BD4A-4504-9157-863303B55B47}"/>
    <cellStyle name="20% - Énfasis4 2 5 5 2 3" xfId="9405" xr:uid="{54003F52-A70A-4893-B3CB-A25D1988EF0E}"/>
    <cellStyle name="20% - Énfasis4 2 5 5 3" xfId="4290" xr:uid="{33D3172E-13FB-4D73-A55B-5EB9F8162E4D}"/>
    <cellStyle name="20% - Énfasis4 2 5 5 3 2" xfId="10494" xr:uid="{EBDF6640-AEF5-47D0-A704-4E574ACA9530}"/>
    <cellStyle name="20% - Énfasis4 2 5 5 4" xfId="7540" xr:uid="{E9B6E5F7-E93B-459A-8C1D-C1550A50A72E}"/>
    <cellStyle name="20% - Énfasis4 2 5 6" xfId="1357" xr:uid="{00000000-0005-0000-0000-0000BE020000}"/>
    <cellStyle name="20% - Énfasis4 2 5 6 2" xfId="4616" xr:uid="{27F5E1AD-05BD-4EE1-9F93-30FF7F36AD28}"/>
    <cellStyle name="20% - Énfasis4 2 5 6 2 2" xfId="10807" xr:uid="{881832B8-7D39-4D5F-A149-DBCF2DB24295}"/>
    <cellStyle name="20% - Énfasis4 2 5 6 3" xfId="7853" xr:uid="{166A54C7-2D21-4B07-8ADB-71A7FE94CCF5}"/>
    <cellStyle name="20% - Énfasis4 2 5 7" xfId="2236" xr:uid="{00000000-0005-0000-0000-0000BF020000}"/>
    <cellStyle name="20% - Énfasis4 2 5 7 2" xfId="5493" xr:uid="{88436822-063A-4631-84DA-93E26E51D7C1}"/>
    <cellStyle name="20% - Énfasis4 2 5 7 2 2" xfId="11583" xr:uid="{77057C7A-C9C9-4E1C-9823-3297EEC4044C}"/>
    <cellStyle name="20% - Énfasis4 2 5 7 3" xfId="8629" xr:uid="{4958BB7B-DD45-4BC0-B887-6C3A85BB3675}"/>
    <cellStyle name="20% - Énfasis4 2 5 8" xfId="3426" xr:uid="{28B71FF6-FC9A-40B5-A5F9-9BA2270C2C0C}"/>
    <cellStyle name="20% - Énfasis4 2 5 8 2" xfId="9718" xr:uid="{76A789DE-C14B-41D3-8B05-7E8E658E250D}"/>
    <cellStyle name="20% - Énfasis4 2 5 9" xfId="6764" xr:uid="{0D9BB5F3-10F2-4201-89D0-1B58D96A5642}"/>
    <cellStyle name="20% - Énfasis4 2 6" xfId="140" xr:uid="{00000000-0005-0000-0000-0000C0020000}"/>
    <cellStyle name="20% - Énfasis4 2 6 2" xfId="332" xr:uid="{00000000-0005-0000-0000-0000C1020000}"/>
    <cellStyle name="20% - Énfasis4 2 6 2 2" xfId="895" xr:uid="{00000000-0005-0000-0000-0000C2020000}"/>
    <cellStyle name="20% - Énfasis4 2 6 2 2 2" xfId="2095" xr:uid="{00000000-0005-0000-0000-0000C3020000}"/>
    <cellStyle name="20% - Énfasis4 2 6 2 2 2 2" xfId="5353" xr:uid="{8A65A254-127F-4006-870B-7F2CE83102A6}"/>
    <cellStyle name="20% - Énfasis4 2 6 2 2 2 2 2" xfId="11456" xr:uid="{F7BBF413-3140-4466-9BCC-A2EFFF44BE87}"/>
    <cellStyle name="20% - Énfasis4 2 6 2 2 2 3" xfId="8502" xr:uid="{475C51A1-DEFA-4FD4-B444-A652471FB66F}"/>
    <cellStyle name="20% - Énfasis4 2 6 2 2 3" xfId="2973" xr:uid="{00000000-0005-0000-0000-0000C4020000}"/>
    <cellStyle name="20% - Énfasis4 2 6 2 2 3 2" xfId="6230" xr:uid="{8D0A4802-CBC4-4850-A8C5-B3B07EFA794D}"/>
    <cellStyle name="20% - Énfasis4 2 6 2 2 3 2 2" xfId="12232" xr:uid="{1331D2C4-02BA-4AD9-9016-1F89B207AD13}"/>
    <cellStyle name="20% - Énfasis4 2 6 2 2 3 3" xfId="9278" xr:uid="{34B04E5E-8BCC-4A50-899F-8FDD046F1166}"/>
    <cellStyle name="20% - Énfasis4 2 6 2 2 4" xfId="4163" xr:uid="{2943B357-F1D9-4177-9714-1E21B1392D86}"/>
    <cellStyle name="20% - Énfasis4 2 6 2 2 4 2" xfId="10367" xr:uid="{99DF8CE8-5F0B-4B20-8D66-DA58351DEEFB}"/>
    <cellStyle name="20% - Énfasis4 2 6 2 2 5" xfId="7413" xr:uid="{C5B818A1-F879-428B-9C55-47B59C8BECAC}"/>
    <cellStyle name="20% - Énfasis4 2 6 2 3" xfId="1175" xr:uid="{00000000-0005-0000-0000-0000C5020000}"/>
    <cellStyle name="20% - Énfasis4 2 6 2 3 2" xfId="3249" xr:uid="{00000000-0005-0000-0000-0000C6020000}"/>
    <cellStyle name="20% - Énfasis4 2 6 2 3 2 2" xfId="6506" xr:uid="{AA6CC985-65F4-4371-8563-164FD0564F61}"/>
    <cellStyle name="20% - Énfasis4 2 6 2 3 2 2 2" xfId="12508" xr:uid="{E1D0FF51-238A-4E4E-B0F5-3CF7D18577CE}"/>
    <cellStyle name="20% - Énfasis4 2 6 2 3 2 3" xfId="9554" xr:uid="{BE879FEE-56CA-4D2D-BCFB-207CC3F02455}"/>
    <cellStyle name="20% - Énfasis4 2 6 2 3 3" xfId="4439" xr:uid="{DED5451D-2470-43E0-A259-D5FDA9FF21CB}"/>
    <cellStyle name="20% - Énfasis4 2 6 2 3 3 2" xfId="10643" xr:uid="{59D5A106-0433-4A58-8FA6-8E9A0799CA9F}"/>
    <cellStyle name="20% - Énfasis4 2 6 2 3 4" xfId="7689" xr:uid="{E9ED20F2-0856-4C27-9E63-0B652901CCE7}"/>
    <cellStyle name="20% - Énfasis4 2 6 2 4" xfId="1559" xr:uid="{00000000-0005-0000-0000-0000C7020000}"/>
    <cellStyle name="20% - Énfasis4 2 6 2 4 2" xfId="4818" xr:uid="{FB272289-69BE-429B-B8B4-2DC5AB3EF86F}"/>
    <cellStyle name="20% - Énfasis4 2 6 2 4 2 2" xfId="10956" xr:uid="{3487747A-245D-4F5D-871D-0EADF3877F89}"/>
    <cellStyle name="20% - Énfasis4 2 6 2 4 3" xfId="8002" xr:uid="{82A1BAC6-13DA-49C5-A701-446C7E717927}"/>
    <cellStyle name="20% - Énfasis4 2 6 2 5" xfId="2438" xr:uid="{00000000-0005-0000-0000-0000C8020000}"/>
    <cellStyle name="20% - Énfasis4 2 6 2 5 2" xfId="5695" xr:uid="{D93B598B-3F38-4154-9611-7A10D533C298}"/>
    <cellStyle name="20% - Énfasis4 2 6 2 5 2 2" xfId="11732" xr:uid="{46F70833-43AC-4753-B887-F774DE7CEB34}"/>
    <cellStyle name="20% - Énfasis4 2 6 2 5 3" xfId="8778" xr:uid="{70C3F64A-B96B-4C9C-9CF9-8E6D8160108C}"/>
    <cellStyle name="20% - Énfasis4 2 6 2 6" xfId="3628" xr:uid="{66556E5B-D105-4832-BF62-36018143E673}"/>
    <cellStyle name="20% - Énfasis4 2 6 2 6 2" xfId="9867" xr:uid="{007331DF-F592-4CC4-B01F-319BB045AD25}"/>
    <cellStyle name="20% - Énfasis4 2 6 2 7" xfId="6913" xr:uid="{6F1EB594-061F-470A-918D-0082DA09B28E}"/>
    <cellStyle name="20% - Énfasis4 2 6 3" xfId="566" xr:uid="{00000000-0005-0000-0000-0000C9020000}"/>
    <cellStyle name="20% - Énfasis4 2 6 3 2" xfId="1772" xr:uid="{00000000-0005-0000-0000-0000CA020000}"/>
    <cellStyle name="20% - Énfasis4 2 6 3 2 2" xfId="5031" xr:uid="{59BD3D02-F290-4FB0-959A-0642183F7DDC}"/>
    <cellStyle name="20% - Énfasis4 2 6 3 2 2 2" xfId="11135" xr:uid="{67D39AF3-BFDE-45E8-A838-37D8F8E3432A}"/>
    <cellStyle name="20% - Énfasis4 2 6 3 2 3" xfId="8181" xr:uid="{E03A331B-9CDC-4F8F-A47E-6D7ACE3DC022}"/>
    <cellStyle name="20% - Énfasis4 2 6 3 3" xfId="2651" xr:uid="{00000000-0005-0000-0000-0000CB020000}"/>
    <cellStyle name="20% - Énfasis4 2 6 3 3 2" xfId="5908" xr:uid="{5371DC44-8844-40D5-9D5E-E446957D67B5}"/>
    <cellStyle name="20% - Énfasis4 2 6 3 3 2 2" xfId="11911" xr:uid="{B9B7975F-B35E-449E-BB9D-900FE795BE6F}"/>
    <cellStyle name="20% - Énfasis4 2 6 3 3 3" xfId="8957" xr:uid="{E913D894-6825-4288-A374-5D21A35F9BF8}"/>
    <cellStyle name="20% - Énfasis4 2 6 3 4" xfId="3841" xr:uid="{6A2AB34F-8983-4C6F-BC0B-C43B7D177106}"/>
    <cellStyle name="20% - Énfasis4 2 6 3 4 2" xfId="10046" xr:uid="{422E6585-DA64-41D9-BCBE-111FF3BB31EC}"/>
    <cellStyle name="20% - Énfasis4 2 6 3 5" xfId="7092" xr:uid="{4DC9BA5F-4EDF-411F-B9A2-A5B2D72CC186}"/>
    <cellStyle name="20% - Énfasis4 2 6 4" xfId="761" xr:uid="{00000000-0005-0000-0000-0000CC020000}"/>
    <cellStyle name="20% - Énfasis4 2 6 4 2" xfId="1961" xr:uid="{00000000-0005-0000-0000-0000CD020000}"/>
    <cellStyle name="20% - Énfasis4 2 6 4 2 2" xfId="5219" xr:uid="{A296F6A1-9950-4866-A3C8-30E3C181610D}"/>
    <cellStyle name="20% - Énfasis4 2 6 4 2 2 2" xfId="11322" xr:uid="{62BC8630-7BD7-466A-81AE-8C8573433EA2}"/>
    <cellStyle name="20% - Énfasis4 2 6 4 2 3" xfId="8368" xr:uid="{B447D619-EDA8-4F80-8234-251724BBEB66}"/>
    <cellStyle name="20% - Énfasis4 2 6 4 3" xfId="2839" xr:uid="{00000000-0005-0000-0000-0000CE020000}"/>
    <cellStyle name="20% - Énfasis4 2 6 4 3 2" xfId="6096" xr:uid="{CD733DB8-4ED9-4698-B4A7-162315626343}"/>
    <cellStyle name="20% - Énfasis4 2 6 4 3 2 2" xfId="12098" xr:uid="{453DAF35-B954-4A1B-A271-B98CDFAE0977}"/>
    <cellStyle name="20% - Énfasis4 2 6 4 3 3" xfId="9144" xr:uid="{32555698-C0B6-4402-B21F-BD97F9BA1308}"/>
    <cellStyle name="20% - Énfasis4 2 6 4 4" xfId="4029" xr:uid="{EDB10991-5D1C-4B8A-B559-C5E79E6BF0CB}"/>
    <cellStyle name="20% - Énfasis4 2 6 4 4 2" xfId="10233" xr:uid="{ABBE7E70-2F69-4869-979D-7209C96891F9}"/>
    <cellStyle name="20% - Énfasis4 2 6 4 5" xfId="7279" xr:uid="{75AFCC80-9E62-44F5-B629-1045A51A79ED}"/>
    <cellStyle name="20% - Énfasis4 2 6 5" xfId="1041" xr:uid="{00000000-0005-0000-0000-0000CF020000}"/>
    <cellStyle name="20% - Énfasis4 2 6 5 2" xfId="3115" xr:uid="{00000000-0005-0000-0000-0000D0020000}"/>
    <cellStyle name="20% - Énfasis4 2 6 5 2 2" xfId="6372" xr:uid="{A3332195-C60C-4F13-A236-239891A1FF26}"/>
    <cellStyle name="20% - Énfasis4 2 6 5 2 2 2" xfId="12374" xr:uid="{CEDB61BB-5641-47C5-9704-23DABD2CF2A9}"/>
    <cellStyle name="20% - Énfasis4 2 6 5 2 3" xfId="9420" xr:uid="{1A13049C-132B-42AF-9AAD-27BFEC99022B}"/>
    <cellStyle name="20% - Énfasis4 2 6 5 3" xfId="4305" xr:uid="{B3BED270-CDBD-4BCA-9055-720AA5687CD4}"/>
    <cellStyle name="20% - Énfasis4 2 6 5 3 2" xfId="10509" xr:uid="{703FCDB7-BD2E-4C7F-83CF-99AE30885BE0}"/>
    <cellStyle name="20% - Énfasis4 2 6 5 4" xfId="7555" xr:uid="{FCB829F6-294F-47A9-9110-12CA243D2B8B}"/>
    <cellStyle name="20% - Énfasis4 2 6 6" xfId="1375" xr:uid="{00000000-0005-0000-0000-0000D1020000}"/>
    <cellStyle name="20% - Énfasis4 2 6 6 2" xfId="4634" xr:uid="{7A3321FE-4930-4809-90BD-22020A6CF5F0}"/>
    <cellStyle name="20% - Énfasis4 2 6 6 2 2" xfId="10822" xr:uid="{20EF248D-E4AF-4AC1-8C62-258BAB0AA7F5}"/>
    <cellStyle name="20% - Énfasis4 2 6 6 3" xfId="7868" xr:uid="{DABFB294-3AD4-492F-B3FC-3B8597E524D0}"/>
    <cellStyle name="20% - Énfasis4 2 6 7" xfId="2254" xr:uid="{00000000-0005-0000-0000-0000D2020000}"/>
    <cellStyle name="20% - Énfasis4 2 6 7 2" xfId="5511" xr:uid="{FED48225-C281-4087-A89C-3F38843F60EF}"/>
    <cellStyle name="20% - Énfasis4 2 6 7 2 2" xfId="11598" xr:uid="{BA2DC252-FDC1-41E7-936B-170EC2A9A9D6}"/>
    <cellStyle name="20% - Énfasis4 2 6 7 3" xfId="8644" xr:uid="{BEE8EFAC-D7C8-4681-899E-6FDF67B2534E}"/>
    <cellStyle name="20% - Énfasis4 2 6 8" xfId="3444" xr:uid="{820BADE2-58BE-4B0D-801E-9A81ADAD23A3}"/>
    <cellStyle name="20% - Énfasis4 2 6 8 2" xfId="9733" xr:uid="{2F9AD3A0-F088-486F-BC1D-A0EDE48A813A}"/>
    <cellStyle name="20% - Énfasis4 2 6 9" xfId="6779" xr:uid="{CF59E349-A4F7-41E5-876D-89C3FB80BE10}"/>
    <cellStyle name="20% - Énfasis4 2 7" xfId="159" xr:uid="{00000000-0005-0000-0000-0000D3020000}"/>
    <cellStyle name="20% - Énfasis4 2 7 2" xfId="351" xr:uid="{00000000-0005-0000-0000-0000D4020000}"/>
    <cellStyle name="20% - Énfasis4 2 7 2 2" xfId="910" xr:uid="{00000000-0005-0000-0000-0000D5020000}"/>
    <cellStyle name="20% - Énfasis4 2 7 2 2 2" xfId="2110" xr:uid="{00000000-0005-0000-0000-0000D6020000}"/>
    <cellStyle name="20% - Énfasis4 2 7 2 2 2 2" xfId="5368" xr:uid="{707BD044-2BD8-47D0-AF36-A89A41F65EA0}"/>
    <cellStyle name="20% - Énfasis4 2 7 2 2 2 2 2" xfId="11471" xr:uid="{FF91BA3F-7454-412F-8BF3-4C9977A9B815}"/>
    <cellStyle name="20% - Énfasis4 2 7 2 2 2 3" xfId="8517" xr:uid="{D28E9C53-222A-4FCE-8D66-876A89FD3B63}"/>
    <cellStyle name="20% - Énfasis4 2 7 2 2 3" xfId="2988" xr:uid="{00000000-0005-0000-0000-0000D7020000}"/>
    <cellStyle name="20% - Énfasis4 2 7 2 2 3 2" xfId="6245" xr:uid="{0A068FBC-E9C1-4FBE-AEF0-CE9DE0059FA2}"/>
    <cellStyle name="20% - Énfasis4 2 7 2 2 3 2 2" xfId="12247" xr:uid="{AD2D3F0A-6AC5-4F7B-B9E5-AB41001B2198}"/>
    <cellStyle name="20% - Énfasis4 2 7 2 2 3 3" xfId="9293" xr:uid="{6D638CF9-F26A-42AD-8870-7FD2841A3CB5}"/>
    <cellStyle name="20% - Énfasis4 2 7 2 2 4" xfId="4178" xr:uid="{429F61A4-F0DA-4A2E-9A21-3B4EF7D71654}"/>
    <cellStyle name="20% - Énfasis4 2 7 2 2 4 2" xfId="10382" xr:uid="{18144EA3-6C8D-4339-950B-90957464B484}"/>
    <cellStyle name="20% - Énfasis4 2 7 2 2 5" xfId="7428" xr:uid="{E8ED7295-CFDD-4B8D-9197-2DB414F3FA29}"/>
    <cellStyle name="20% - Énfasis4 2 7 2 3" xfId="1190" xr:uid="{00000000-0005-0000-0000-0000D8020000}"/>
    <cellStyle name="20% - Énfasis4 2 7 2 3 2" xfId="3264" xr:uid="{00000000-0005-0000-0000-0000D9020000}"/>
    <cellStyle name="20% - Énfasis4 2 7 2 3 2 2" xfId="6521" xr:uid="{CFE96748-027C-43F1-95F3-B0630F9074A0}"/>
    <cellStyle name="20% - Énfasis4 2 7 2 3 2 2 2" xfId="12523" xr:uid="{CD410E26-7B76-4AB4-9588-B89811F0EFF6}"/>
    <cellStyle name="20% - Énfasis4 2 7 2 3 2 3" xfId="9569" xr:uid="{AE927237-4814-4305-8C2C-1496E21EAC78}"/>
    <cellStyle name="20% - Énfasis4 2 7 2 3 3" xfId="4454" xr:uid="{1D480850-ECB1-4E7E-84CD-E08200275A57}"/>
    <cellStyle name="20% - Énfasis4 2 7 2 3 3 2" xfId="10658" xr:uid="{3FC96A33-7878-4738-A0FF-9A702FD23F3A}"/>
    <cellStyle name="20% - Énfasis4 2 7 2 3 4" xfId="7704" xr:uid="{CD55EA37-E857-4E7B-B71E-DEA3F20BD1AB}"/>
    <cellStyle name="20% - Énfasis4 2 7 2 4" xfId="1578" xr:uid="{00000000-0005-0000-0000-0000DA020000}"/>
    <cellStyle name="20% - Énfasis4 2 7 2 4 2" xfId="4837" xr:uid="{267433FF-7AC5-4909-A58A-99EAE99B94D8}"/>
    <cellStyle name="20% - Énfasis4 2 7 2 4 2 2" xfId="10971" xr:uid="{B1D9707B-A3EE-41AD-AB19-8B4508DB02FC}"/>
    <cellStyle name="20% - Énfasis4 2 7 2 4 3" xfId="8017" xr:uid="{A0F6B2B2-2E49-419C-8EEF-272DFC78A79A}"/>
    <cellStyle name="20% - Énfasis4 2 7 2 5" xfId="2457" xr:uid="{00000000-0005-0000-0000-0000DB020000}"/>
    <cellStyle name="20% - Énfasis4 2 7 2 5 2" xfId="5714" xr:uid="{E61C16B4-4053-431C-B64D-BADE17C06B4B}"/>
    <cellStyle name="20% - Énfasis4 2 7 2 5 2 2" xfId="11747" xr:uid="{C125BA81-B8A1-4CD9-B09B-B57822D8650D}"/>
    <cellStyle name="20% - Énfasis4 2 7 2 5 3" xfId="8793" xr:uid="{2EB961C2-CAD7-454A-AC3B-1EB1F46229F5}"/>
    <cellStyle name="20% - Énfasis4 2 7 2 6" xfId="3647" xr:uid="{F1790303-5D8C-40C7-8A8C-041AF6EBA8C1}"/>
    <cellStyle name="20% - Énfasis4 2 7 2 6 2" xfId="9882" xr:uid="{881B510C-EB08-451B-91FD-99C658CF3FF0}"/>
    <cellStyle name="20% - Énfasis4 2 7 2 7" xfId="6928" xr:uid="{DD395451-103B-49B1-8E46-09287B598EA0}"/>
    <cellStyle name="20% - Énfasis4 2 7 3" xfId="581" xr:uid="{00000000-0005-0000-0000-0000DC020000}"/>
    <cellStyle name="20% - Énfasis4 2 7 3 2" xfId="1787" xr:uid="{00000000-0005-0000-0000-0000DD020000}"/>
    <cellStyle name="20% - Énfasis4 2 7 3 2 2" xfId="5046" xr:uid="{E01F5181-59BD-427E-86A5-927B493F5C67}"/>
    <cellStyle name="20% - Énfasis4 2 7 3 2 2 2" xfId="11150" xr:uid="{9040546B-67C3-407B-98F0-71495D381560}"/>
    <cellStyle name="20% - Énfasis4 2 7 3 2 3" xfId="8196" xr:uid="{0E1C5675-6E68-40FB-93AE-C2FC80DF9A38}"/>
    <cellStyle name="20% - Énfasis4 2 7 3 3" xfId="2666" xr:uid="{00000000-0005-0000-0000-0000DE020000}"/>
    <cellStyle name="20% - Énfasis4 2 7 3 3 2" xfId="5923" xr:uid="{4D971CF4-327A-4698-97AE-3393D0B582C1}"/>
    <cellStyle name="20% - Énfasis4 2 7 3 3 2 2" xfId="11926" xr:uid="{F5BFA4F9-1496-478F-ADAE-B53DD1AF8C5A}"/>
    <cellStyle name="20% - Énfasis4 2 7 3 3 3" xfId="8972" xr:uid="{508CCCB6-0846-4B58-9DCF-66C6931B9FAF}"/>
    <cellStyle name="20% - Énfasis4 2 7 3 4" xfId="3856" xr:uid="{75CECE4F-40DF-4B58-8CF2-29D11A29065E}"/>
    <cellStyle name="20% - Énfasis4 2 7 3 4 2" xfId="10061" xr:uid="{F6F1B1B0-320A-4EA9-9C24-22276425CBD5}"/>
    <cellStyle name="20% - Énfasis4 2 7 3 5" xfId="7107" xr:uid="{7AB88F92-6076-4502-8821-69A84A04DEF5}"/>
    <cellStyle name="20% - Énfasis4 2 7 4" xfId="776" xr:uid="{00000000-0005-0000-0000-0000DF020000}"/>
    <cellStyle name="20% - Énfasis4 2 7 4 2" xfId="1976" xr:uid="{00000000-0005-0000-0000-0000E0020000}"/>
    <cellStyle name="20% - Énfasis4 2 7 4 2 2" xfId="5234" xr:uid="{B97422EB-A4E0-46F2-A0D8-4F1580878F20}"/>
    <cellStyle name="20% - Énfasis4 2 7 4 2 2 2" xfId="11337" xr:uid="{AA642C43-8547-4C52-AF7D-4217B9614E7E}"/>
    <cellStyle name="20% - Énfasis4 2 7 4 2 3" xfId="8383" xr:uid="{B4C9400C-B0D3-40E0-9596-C0C7A5A6062A}"/>
    <cellStyle name="20% - Énfasis4 2 7 4 3" xfId="2854" xr:uid="{00000000-0005-0000-0000-0000E1020000}"/>
    <cellStyle name="20% - Énfasis4 2 7 4 3 2" xfId="6111" xr:uid="{03746754-7042-4452-B0E1-056732059354}"/>
    <cellStyle name="20% - Énfasis4 2 7 4 3 2 2" xfId="12113" xr:uid="{A9ABF2D6-B89A-45EF-908B-7CB3F8BCEBD1}"/>
    <cellStyle name="20% - Énfasis4 2 7 4 3 3" xfId="9159" xr:uid="{9E8EC300-C66F-47E9-9B1E-9D8F5E49EA7A}"/>
    <cellStyle name="20% - Énfasis4 2 7 4 4" xfId="4044" xr:uid="{3E56CB4D-4969-4893-9A68-85FD5D5315EC}"/>
    <cellStyle name="20% - Énfasis4 2 7 4 4 2" xfId="10248" xr:uid="{ABE32552-9045-43BB-B099-75F659EE8B46}"/>
    <cellStyle name="20% - Énfasis4 2 7 4 5" xfId="7294" xr:uid="{D5D909B0-7761-4F10-908F-DA7E73E2DF4B}"/>
    <cellStyle name="20% - Énfasis4 2 7 5" xfId="1056" xr:uid="{00000000-0005-0000-0000-0000E2020000}"/>
    <cellStyle name="20% - Énfasis4 2 7 5 2" xfId="3130" xr:uid="{00000000-0005-0000-0000-0000E3020000}"/>
    <cellStyle name="20% - Énfasis4 2 7 5 2 2" xfId="6387" xr:uid="{C50E97B7-1368-4451-AE11-532B1A1FA1EC}"/>
    <cellStyle name="20% - Énfasis4 2 7 5 2 2 2" xfId="12389" xr:uid="{24CA31AD-85A6-4F61-9808-E08258072F39}"/>
    <cellStyle name="20% - Énfasis4 2 7 5 2 3" xfId="9435" xr:uid="{A7786623-D4F1-46A1-8E7E-BF1F884EDD62}"/>
    <cellStyle name="20% - Énfasis4 2 7 5 3" xfId="4320" xr:uid="{247BC55E-2FB1-41B7-8CCC-C4DE06F69A9C}"/>
    <cellStyle name="20% - Énfasis4 2 7 5 3 2" xfId="10524" xr:uid="{294010BF-F4B8-4037-8B7F-9E18D7D1766E}"/>
    <cellStyle name="20% - Énfasis4 2 7 5 4" xfId="7570" xr:uid="{C990FC04-6EF1-45A5-BBB9-581ACB4E8381}"/>
    <cellStyle name="20% - Énfasis4 2 7 6" xfId="1394" xr:uid="{00000000-0005-0000-0000-0000E4020000}"/>
    <cellStyle name="20% - Énfasis4 2 7 6 2" xfId="4653" xr:uid="{ED4FDA63-5CB0-4D04-A5EA-F6C24C2B08CF}"/>
    <cellStyle name="20% - Énfasis4 2 7 6 2 2" xfId="10837" xr:uid="{E723DB90-6CAF-40E8-B52B-E3E6AB02D642}"/>
    <cellStyle name="20% - Énfasis4 2 7 6 3" xfId="7883" xr:uid="{9579E639-623A-43EB-8DEF-89888C2D3C44}"/>
    <cellStyle name="20% - Énfasis4 2 7 7" xfId="2273" xr:uid="{00000000-0005-0000-0000-0000E5020000}"/>
    <cellStyle name="20% - Énfasis4 2 7 7 2" xfId="5530" xr:uid="{3F631F29-95FA-4B9C-937F-F631BF1D60CB}"/>
    <cellStyle name="20% - Énfasis4 2 7 7 2 2" xfId="11613" xr:uid="{8A2D7535-CC8B-478E-97ED-7D5F296A058C}"/>
    <cellStyle name="20% - Énfasis4 2 7 7 3" xfId="8659" xr:uid="{8BB436DF-CB91-478E-8580-99F566907996}"/>
    <cellStyle name="20% - Énfasis4 2 7 8" xfId="3463" xr:uid="{675BCF96-8A67-4A38-BAA0-DBB2E311EB0C}"/>
    <cellStyle name="20% - Énfasis4 2 7 8 2" xfId="9748" xr:uid="{2F725F26-84B4-4E68-B4E3-8D429D6014C5}"/>
    <cellStyle name="20% - Énfasis4 2 7 9" xfId="6794" xr:uid="{2353364B-1E13-4DA7-8468-5B7977477313}"/>
    <cellStyle name="20% - Énfasis4 2 8" xfId="178" xr:uid="{00000000-0005-0000-0000-0000E6020000}"/>
    <cellStyle name="20% - Énfasis4 2 8 2" xfId="370" xr:uid="{00000000-0005-0000-0000-0000E7020000}"/>
    <cellStyle name="20% - Énfasis4 2 8 2 2" xfId="925" xr:uid="{00000000-0005-0000-0000-0000E8020000}"/>
    <cellStyle name="20% - Énfasis4 2 8 2 2 2" xfId="2125" xr:uid="{00000000-0005-0000-0000-0000E9020000}"/>
    <cellStyle name="20% - Énfasis4 2 8 2 2 2 2" xfId="5383" xr:uid="{5780D94F-9C1F-4A41-B1D7-114548F6F684}"/>
    <cellStyle name="20% - Énfasis4 2 8 2 2 2 2 2" xfId="11486" xr:uid="{B1696E5B-390E-4C2E-A2B7-C59024EBA6C8}"/>
    <cellStyle name="20% - Énfasis4 2 8 2 2 2 3" xfId="8532" xr:uid="{E08CB5AD-5477-4ECE-A352-78119375326D}"/>
    <cellStyle name="20% - Énfasis4 2 8 2 2 3" xfId="3003" xr:uid="{00000000-0005-0000-0000-0000EA020000}"/>
    <cellStyle name="20% - Énfasis4 2 8 2 2 3 2" xfId="6260" xr:uid="{FB74B792-B4A1-42B6-986A-1A025A88EA43}"/>
    <cellStyle name="20% - Énfasis4 2 8 2 2 3 2 2" xfId="12262" xr:uid="{BC4CD976-7F74-4CCC-BF59-849CC3B093D1}"/>
    <cellStyle name="20% - Énfasis4 2 8 2 2 3 3" xfId="9308" xr:uid="{D9711F8E-63AF-4F3E-8104-DCE0C9285918}"/>
    <cellStyle name="20% - Énfasis4 2 8 2 2 4" xfId="4193" xr:uid="{5BBCB1C6-E26E-4C47-8BBF-209C4AA48E1D}"/>
    <cellStyle name="20% - Énfasis4 2 8 2 2 4 2" xfId="10397" xr:uid="{F74B7A95-F10C-4877-B403-3CB00178755D}"/>
    <cellStyle name="20% - Énfasis4 2 8 2 2 5" xfId="7443" xr:uid="{760B9CF2-B326-4533-98CC-FDA210EC1312}"/>
    <cellStyle name="20% - Énfasis4 2 8 2 3" xfId="1205" xr:uid="{00000000-0005-0000-0000-0000EB020000}"/>
    <cellStyle name="20% - Énfasis4 2 8 2 3 2" xfId="3279" xr:uid="{00000000-0005-0000-0000-0000EC020000}"/>
    <cellStyle name="20% - Énfasis4 2 8 2 3 2 2" xfId="6536" xr:uid="{3C4BBA54-9676-4E4A-BF40-CB6443309BCF}"/>
    <cellStyle name="20% - Énfasis4 2 8 2 3 2 2 2" xfId="12538" xr:uid="{B90F4BA2-543D-49C8-85D7-6543F0E04A1C}"/>
    <cellStyle name="20% - Énfasis4 2 8 2 3 2 3" xfId="9584" xr:uid="{C0802ED4-9878-4C69-A408-110B8DDE707F}"/>
    <cellStyle name="20% - Énfasis4 2 8 2 3 3" xfId="4469" xr:uid="{E23ED941-358E-48E9-8D56-91A06AEABE59}"/>
    <cellStyle name="20% - Énfasis4 2 8 2 3 3 2" xfId="10673" xr:uid="{7B932EC1-373F-4666-81D5-8CB5D061ABFE}"/>
    <cellStyle name="20% - Énfasis4 2 8 2 3 4" xfId="7719" xr:uid="{49B78FB6-7F0C-4178-9399-F3E9C121FB5A}"/>
    <cellStyle name="20% - Énfasis4 2 8 2 4" xfId="1596" xr:uid="{00000000-0005-0000-0000-0000ED020000}"/>
    <cellStyle name="20% - Énfasis4 2 8 2 4 2" xfId="4855" xr:uid="{8E7728D8-7366-43A8-80E8-1373CCF2A21F}"/>
    <cellStyle name="20% - Énfasis4 2 8 2 4 2 2" xfId="10986" xr:uid="{8A61C80F-7610-43D8-9E11-E97B43073A2F}"/>
    <cellStyle name="20% - Énfasis4 2 8 2 4 3" xfId="8032" xr:uid="{53E91AC0-8739-41E5-9B84-248CA41547D4}"/>
    <cellStyle name="20% - Énfasis4 2 8 2 5" xfId="2475" xr:uid="{00000000-0005-0000-0000-0000EE020000}"/>
    <cellStyle name="20% - Énfasis4 2 8 2 5 2" xfId="5732" xr:uid="{FD97FD8D-142E-4C15-9F99-F4AEEB7E6C38}"/>
    <cellStyle name="20% - Énfasis4 2 8 2 5 2 2" xfId="11762" xr:uid="{0FFFB560-569E-4E96-8FE1-C14C6BBEFE59}"/>
    <cellStyle name="20% - Énfasis4 2 8 2 5 3" xfId="8808" xr:uid="{9574EAAD-6172-4EA7-88AA-C3764CC509E0}"/>
    <cellStyle name="20% - Énfasis4 2 8 2 6" xfId="3665" xr:uid="{AA47C268-8BA9-403D-9C8C-0B92A839CCEB}"/>
    <cellStyle name="20% - Énfasis4 2 8 2 6 2" xfId="9897" xr:uid="{1B3BE230-45DE-4DFF-A4B4-A0FE7A2725B4}"/>
    <cellStyle name="20% - Énfasis4 2 8 2 7" xfId="6943" xr:uid="{2AB82330-7857-46D1-84DB-A5CFE9AC101D}"/>
    <cellStyle name="20% - Énfasis4 2 8 3" xfId="596" xr:uid="{00000000-0005-0000-0000-0000EF020000}"/>
    <cellStyle name="20% - Énfasis4 2 8 3 2" xfId="1802" xr:uid="{00000000-0005-0000-0000-0000F0020000}"/>
    <cellStyle name="20% - Énfasis4 2 8 3 2 2" xfId="5061" xr:uid="{B6A949BC-E3FC-4C4B-B1D9-ECC6F897DF23}"/>
    <cellStyle name="20% - Énfasis4 2 8 3 2 2 2" xfId="11165" xr:uid="{05945C9B-8196-43B6-800E-67AB3DE78CEE}"/>
    <cellStyle name="20% - Énfasis4 2 8 3 2 3" xfId="8211" xr:uid="{AD8E81E3-1F08-407C-A198-4E66F953BA7D}"/>
    <cellStyle name="20% - Énfasis4 2 8 3 3" xfId="2681" xr:uid="{00000000-0005-0000-0000-0000F1020000}"/>
    <cellStyle name="20% - Énfasis4 2 8 3 3 2" xfId="5938" xr:uid="{0A3EFE57-E986-45C2-A2E4-68C979CDE008}"/>
    <cellStyle name="20% - Énfasis4 2 8 3 3 2 2" xfId="11941" xr:uid="{88A4AF0E-6DB8-459D-AF49-91200F8D5A50}"/>
    <cellStyle name="20% - Énfasis4 2 8 3 3 3" xfId="8987" xr:uid="{356F646C-2004-4951-BF75-CDCF2CB61292}"/>
    <cellStyle name="20% - Énfasis4 2 8 3 4" xfId="3871" xr:uid="{AD727DDE-AF92-42BA-B2CE-F95DFF9DDEBB}"/>
    <cellStyle name="20% - Énfasis4 2 8 3 4 2" xfId="10076" xr:uid="{1F144EE4-4624-46C1-A97D-ACBB75B5EC5A}"/>
    <cellStyle name="20% - Énfasis4 2 8 3 5" xfId="7122" xr:uid="{87A4C5A6-186F-469F-8977-0B486796FBF2}"/>
    <cellStyle name="20% - Énfasis4 2 8 4" xfId="791" xr:uid="{00000000-0005-0000-0000-0000F2020000}"/>
    <cellStyle name="20% - Énfasis4 2 8 4 2" xfId="1991" xr:uid="{00000000-0005-0000-0000-0000F3020000}"/>
    <cellStyle name="20% - Énfasis4 2 8 4 2 2" xfId="5249" xr:uid="{7D4F4F25-9158-400A-BDC6-F00CC5D41E23}"/>
    <cellStyle name="20% - Énfasis4 2 8 4 2 2 2" xfId="11352" xr:uid="{61F09089-0030-49AF-9B49-ACB8F90E1879}"/>
    <cellStyle name="20% - Énfasis4 2 8 4 2 3" xfId="8398" xr:uid="{6873884F-D611-44C4-8264-468060A27260}"/>
    <cellStyle name="20% - Énfasis4 2 8 4 3" xfId="2869" xr:uid="{00000000-0005-0000-0000-0000F4020000}"/>
    <cellStyle name="20% - Énfasis4 2 8 4 3 2" xfId="6126" xr:uid="{E50AF43E-AB51-424E-B04C-5125A8503C6F}"/>
    <cellStyle name="20% - Énfasis4 2 8 4 3 2 2" xfId="12128" xr:uid="{9F15D531-8255-4474-889E-6B4C1F7561ED}"/>
    <cellStyle name="20% - Énfasis4 2 8 4 3 3" xfId="9174" xr:uid="{4EB066AE-910A-473D-904D-459C156FB748}"/>
    <cellStyle name="20% - Énfasis4 2 8 4 4" xfId="4059" xr:uid="{BEACCF67-9480-4101-8806-4DD372296F3B}"/>
    <cellStyle name="20% - Énfasis4 2 8 4 4 2" xfId="10263" xr:uid="{95D075F9-B820-4422-B006-F98B5338B48F}"/>
    <cellStyle name="20% - Énfasis4 2 8 4 5" xfId="7309" xr:uid="{021E4EAE-1B5A-4D90-B809-46AF2BC39691}"/>
    <cellStyle name="20% - Énfasis4 2 8 5" xfId="1071" xr:uid="{00000000-0005-0000-0000-0000F5020000}"/>
    <cellStyle name="20% - Énfasis4 2 8 5 2" xfId="3145" xr:uid="{00000000-0005-0000-0000-0000F6020000}"/>
    <cellStyle name="20% - Énfasis4 2 8 5 2 2" xfId="6402" xr:uid="{C9E7554B-A885-4EC8-9842-D3A94C9DE55F}"/>
    <cellStyle name="20% - Énfasis4 2 8 5 2 2 2" xfId="12404" xr:uid="{2CE82183-36EC-4D32-AB50-1DD7AAAAD467}"/>
    <cellStyle name="20% - Énfasis4 2 8 5 2 3" xfId="9450" xr:uid="{2EC16F75-17AC-4B32-B7EC-A4FF33FD3200}"/>
    <cellStyle name="20% - Énfasis4 2 8 5 3" xfId="4335" xr:uid="{57ABC699-EB15-4E87-AFEC-5207A347BEAD}"/>
    <cellStyle name="20% - Énfasis4 2 8 5 3 2" xfId="10539" xr:uid="{F87E4277-AD56-42C0-A0F8-35591B761454}"/>
    <cellStyle name="20% - Énfasis4 2 8 5 4" xfId="7585" xr:uid="{A89799B4-0026-4242-A062-F34246AB5131}"/>
    <cellStyle name="20% - Énfasis4 2 8 6" xfId="1412" xr:uid="{00000000-0005-0000-0000-0000F7020000}"/>
    <cellStyle name="20% - Énfasis4 2 8 6 2" xfId="4671" xr:uid="{FCADF3EF-1184-4C76-8B65-94F8B2F18ECB}"/>
    <cellStyle name="20% - Énfasis4 2 8 6 2 2" xfId="10852" xr:uid="{D4500943-E910-43F4-8949-EBD90D926473}"/>
    <cellStyle name="20% - Énfasis4 2 8 6 3" xfId="7898" xr:uid="{E08E1BCC-6BF8-4232-B176-E8B3DF302471}"/>
    <cellStyle name="20% - Énfasis4 2 8 7" xfId="2291" xr:uid="{00000000-0005-0000-0000-0000F8020000}"/>
    <cellStyle name="20% - Énfasis4 2 8 7 2" xfId="5548" xr:uid="{CEE3FC27-F3EF-482E-9741-4EB922708E1E}"/>
    <cellStyle name="20% - Énfasis4 2 8 7 2 2" xfId="11628" xr:uid="{15E167AC-F848-4696-AAB2-D35F27694D1A}"/>
    <cellStyle name="20% - Énfasis4 2 8 7 3" xfId="8674" xr:uid="{90C367AF-1C8B-4460-AD4C-C889B2515E1F}"/>
    <cellStyle name="20% - Énfasis4 2 8 8" xfId="3481" xr:uid="{EF0C5FD1-1478-450E-AD0B-D99FF25916A5}"/>
    <cellStyle name="20% - Énfasis4 2 8 8 2" xfId="9763" xr:uid="{E34981E0-8EFD-4051-A536-AC15158EEBCA}"/>
    <cellStyle name="20% - Énfasis4 2 8 9" xfId="6809" xr:uid="{A507867E-0F7C-433F-83C9-1F72FFD5454C}"/>
    <cellStyle name="20% - Énfasis4 2 9" xfId="197" xr:uid="{00000000-0005-0000-0000-0000F9020000}"/>
    <cellStyle name="20% - Énfasis4 2 9 2" xfId="389" xr:uid="{00000000-0005-0000-0000-0000FA020000}"/>
    <cellStyle name="20% - Énfasis4 2 9 2 2" xfId="940" xr:uid="{00000000-0005-0000-0000-0000FB020000}"/>
    <cellStyle name="20% - Énfasis4 2 9 2 2 2" xfId="2140" xr:uid="{00000000-0005-0000-0000-0000FC020000}"/>
    <cellStyle name="20% - Énfasis4 2 9 2 2 2 2" xfId="5398" xr:uid="{4740D9EC-5F57-4B9F-94FE-A7EA4E99241C}"/>
    <cellStyle name="20% - Énfasis4 2 9 2 2 2 2 2" xfId="11501" xr:uid="{488CE139-877A-47B5-A0F7-886B29DE6A89}"/>
    <cellStyle name="20% - Énfasis4 2 9 2 2 2 3" xfId="8547" xr:uid="{A9381B77-75CA-4E90-8D3A-555538B5AD9F}"/>
    <cellStyle name="20% - Énfasis4 2 9 2 2 3" xfId="3018" xr:uid="{00000000-0005-0000-0000-0000FD020000}"/>
    <cellStyle name="20% - Énfasis4 2 9 2 2 3 2" xfId="6275" xr:uid="{75BF3650-8C8D-444E-8F70-2A81B88456A6}"/>
    <cellStyle name="20% - Énfasis4 2 9 2 2 3 2 2" xfId="12277" xr:uid="{D7FF4A79-A89B-45DB-8B9A-04198972A0BC}"/>
    <cellStyle name="20% - Énfasis4 2 9 2 2 3 3" xfId="9323" xr:uid="{70F33F2D-27D8-497B-9F9F-67B005DFB588}"/>
    <cellStyle name="20% - Énfasis4 2 9 2 2 4" xfId="4208" xr:uid="{0AEDC125-103A-4B93-AF3A-20E8F10AB53C}"/>
    <cellStyle name="20% - Énfasis4 2 9 2 2 4 2" xfId="10412" xr:uid="{74A9CA00-6A88-4025-9171-FD6F8C5352EC}"/>
    <cellStyle name="20% - Énfasis4 2 9 2 2 5" xfId="7458" xr:uid="{F0BBA8D7-192D-42D2-B018-44CCB8977683}"/>
    <cellStyle name="20% - Énfasis4 2 9 2 3" xfId="1220" xr:uid="{00000000-0005-0000-0000-0000FE020000}"/>
    <cellStyle name="20% - Énfasis4 2 9 2 3 2" xfId="3294" xr:uid="{00000000-0005-0000-0000-0000FF020000}"/>
    <cellStyle name="20% - Énfasis4 2 9 2 3 2 2" xfId="6551" xr:uid="{02EF7273-F7D3-483A-85D6-F8672904A255}"/>
    <cellStyle name="20% - Énfasis4 2 9 2 3 2 2 2" xfId="12553" xr:uid="{B4FD5F40-12D7-4156-B47A-3EAD6C6B9ABE}"/>
    <cellStyle name="20% - Énfasis4 2 9 2 3 2 3" xfId="9599" xr:uid="{37197C24-A300-4FDC-86D8-01C2303DAF1B}"/>
    <cellStyle name="20% - Énfasis4 2 9 2 3 3" xfId="4484" xr:uid="{22EB2302-949C-4EAF-9DDE-47B4A286A58A}"/>
    <cellStyle name="20% - Énfasis4 2 9 2 3 3 2" xfId="10688" xr:uid="{C8CCFF95-EDFE-47EF-AA23-24E32AAD3247}"/>
    <cellStyle name="20% - Énfasis4 2 9 2 3 4" xfId="7734" xr:uid="{15AF8C4D-D68F-400F-8B63-A371F89316BD}"/>
    <cellStyle name="20% - Énfasis4 2 9 2 4" xfId="1614" xr:uid="{00000000-0005-0000-0000-000000030000}"/>
    <cellStyle name="20% - Énfasis4 2 9 2 4 2" xfId="4873" xr:uid="{7A6D70FC-8656-49ED-85BD-625728B1E2E9}"/>
    <cellStyle name="20% - Énfasis4 2 9 2 4 2 2" xfId="11001" xr:uid="{3A2EFA38-90A8-440D-92B1-BACE06AD6B24}"/>
    <cellStyle name="20% - Énfasis4 2 9 2 4 3" xfId="8047" xr:uid="{6BB7383F-61C9-4AE4-9C0D-33959278A7AB}"/>
    <cellStyle name="20% - Énfasis4 2 9 2 5" xfId="2493" xr:uid="{00000000-0005-0000-0000-000001030000}"/>
    <cellStyle name="20% - Énfasis4 2 9 2 5 2" xfId="5750" xr:uid="{E60C3119-A419-4EE2-B341-E9B865BC3544}"/>
    <cellStyle name="20% - Énfasis4 2 9 2 5 2 2" xfId="11777" xr:uid="{F5C5A93E-6758-4BC9-932D-41DEC69B23C8}"/>
    <cellStyle name="20% - Énfasis4 2 9 2 5 3" xfId="8823" xr:uid="{774B58FC-DBC9-4A23-A776-C03D6F76664B}"/>
    <cellStyle name="20% - Énfasis4 2 9 2 6" xfId="3683" xr:uid="{2DD01BEA-E470-416A-8366-32B0553814B1}"/>
    <cellStyle name="20% - Énfasis4 2 9 2 6 2" xfId="9912" xr:uid="{D1C1A251-2636-48B7-B005-06A6BFCF388F}"/>
    <cellStyle name="20% - Énfasis4 2 9 2 7" xfId="6958" xr:uid="{92D438B0-F42E-408F-8216-B3B4BB13855E}"/>
    <cellStyle name="20% - Énfasis4 2 9 3" xfId="611" xr:uid="{00000000-0005-0000-0000-000002030000}"/>
    <cellStyle name="20% - Énfasis4 2 9 3 2" xfId="1817" xr:uid="{00000000-0005-0000-0000-000003030000}"/>
    <cellStyle name="20% - Énfasis4 2 9 3 2 2" xfId="5076" xr:uid="{A1A2F0F3-D661-4F12-8DBE-0CEE44CF208D}"/>
    <cellStyle name="20% - Énfasis4 2 9 3 2 2 2" xfId="11180" xr:uid="{4A8998AB-D173-4257-A96D-14B78FF9EC73}"/>
    <cellStyle name="20% - Énfasis4 2 9 3 2 3" xfId="8226" xr:uid="{6DAFB036-EF9D-469E-8D56-8A8A875CF34D}"/>
    <cellStyle name="20% - Énfasis4 2 9 3 3" xfId="2696" xr:uid="{00000000-0005-0000-0000-000004030000}"/>
    <cellStyle name="20% - Énfasis4 2 9 3 3 2" xfId="5953" xr:uid="{B102EDAD-D91A-44C1-848C-CE0F448B3D4C}"/>
    <cellStyle name="20% - Énfasis4 2 9 3 3 2 2" xfId="11956" xr:uid="{BEAD4F54-FDDB-4A5B-B69B-38C7A8CF9B4C}"/>
    <cellStyle name="20% - Énfasis4 2 9 3 3 3" xfId="9002" xr:uid="{D20510FC-6C00-4E87-A302-F9BD47695ACC}"/>
    <cellStyle name="20% - Énfasis4 2 9 3 4" xfId="3886" xr:uid="{CB383C33-C8E5-402C-8866-DBEBD049BA27}"/>
    <cellStyle name="20% - Énfasis4 2 9 3 4 2" xfId="10091" xr:uid="{42630152-C56F-410C-B9F7-91D09875A350}"/>
    <cellStyle name="20% - Énfasis4 2 9 3 5" xfId="7137" xr:uid="{8C612EB4-D5B5-4FFD-B07B-40227C46BC7B}"/>
    <cellStyle name="20% - Énfasis4 2 9 4" xfId="806" xr:uid="{00000000-0005-0000-0000-000005030000}"/>
    <cellStyle name="20% - Énfasis4 2 9 4 2" xfId="2006" xr:uid="{00000000-0005-0000-0000-000006030000}"/>
    <cellStyle name="20% - Énfasis4 2 9 4 2 2" xfId="5264" xr:uid="{A479B732-536F-49DB-9A94-B05BDFBDB910}"/>
    <cellStyle name="20% - Énfasis4 2 9 4 2 2 2" xfId="11367" xr:uid="{ACECBC90-365B-46B5-9F50-0B9AB269915E}"/>
    <cellStyle name="20% - Énfasis4 2 9 4 2 3" xfId="8413" xr:uid="{06B06116-EAD0-4DB7-97F3-A525355D6216}"/>
    <cellStyle name="20% - Énfasis4 2 9 4 3" xfId="2884" xr:uid="{00000000-0005-0000-0000-000007030000}"/>
    <cellStyle name="20% - Énfasis4 2 9 4 3 2" xfId="6141" xr:uid="{BED171A6-248B-418B-ADD4-CDC205E539BF}"/>
    <cellStyle name="20% - Énfasis4 2 9 4 3 2 2" xfId="12143" xr:uid="{6B25F235-D11E-4D4C-9DA7-63204E4CF123}"/>
    <cellStyle name="20% - Énfasis4 2 9 4 3 3" xfId="9189" xr:uid="{0A2373A7-6EB6-45EB-B54A-7E57F52499E4}"/>
    <cellStyle name="20% - Énfasis4 2 9 4 4" xfId="4074" xr:uid="{7D217A23-1275-4074-955A-D0D4B084BB31}"/>
    <cellStyle name="20% - Énfasis4 2 9 4 4 2" xfId="10278" xr:uid="{D412537C-38EC-41C7-80D7-55D4A2768D22}"/>
    <cellStyle name="20% - Énfasis4 2 9 4 5" xfId="7324" xr:uid="{6F31EBDF-B8E2-4C0C-B800-7AEC1E3E85A1}"/>
    <cellStyle name="20% - Énfasis4 2 9 5" xfId="1086" xr:uid="{00000000-0005-0000-0000-000008030000}"/>
    <cellStyle name="20% - Énfasis4 2 9 5 2" xfId="3160" xr:uid="{00000000-0005-0000-0000-000009030000}"/>
    <cellStyle name="20% - Énfasis4 2 9 5 2 2" xfId="6417" xr:uid="{F05BBC08-BABD-4C00-A6D9-73B00C531DD5}"/>
    <cellStyle name="20% - Énfasis4 2 9 5 2 2 2" xfId="12419" xr:uid="{A79D9204-785C-438C-A317-A934457D573A}"/>
    <cellStyle name="20% - Énfasis4 2 9 5 2 3" xfId="9465" xr:uid="{6C93BE1F-8CB2-4D69-BA38-9CEC4491DB04}"/>
    <cellStyle name="20% - Énfasis4 2 9 5 3" xfId="4350" xr:uid="{1E1149BA-78C9-42B2-9F6A-F2B9DFCBD51D}"/>
    <cellStyle name="20% - Énfasis4 2 9 5 3 2" xfId="10554" xr:uid="{2D26EC8B-82BF-4530-827A-1612711C4104}"/>
    <cellStyle name="20% - Énfasis4 2 9 5 4" xfId="7600" xr:uid="{67F4F947-A824-4E76-9D4B-E1EFD5FF82CC}"/>
    <cellStyle name="20% - Énfasis4 2 9 6" xfId="1430" xr:uid="{00000000-0005-0000-0000-00000A030000}"/>
    <cellStyle name="20% - Énfasis4 2 9 6 2" xfId="4689" xr:uid="{8DD251CE-F589-4539-B28D-3BF07130FAF6}"/>
    <cellStyle name="20% - Énfasis4 2 9 6 2 2" xfId="10867" xr:uid="{369B03BD-E3DB-467F-B833-37190A038F81}"/>
    <cellStyle name="20% - Énfasis4 2 9 6 3" xfId="7913" xr:uid="{554282DD-30E4-4096-8CB8-224F71F1C032}"/>
    <cellStyle name="20% - Énfasis4 2 9 7" xfId="2309" xr:uid="{00000000-0005-0000-0000-00000B030000}"/>
    <cellStyle name="20% - Énfasis4 2 9 7 2" xfId="5566" xr:uid="{EA810E88-340C-4692-9870-568CADC1AFA4}"/>
    <cellStyle name="20% - Énfasis4 2 9 7 2 2" xfId="11643" xr:uid="{B358AD8B-03DD-4F04-A06A-DFFD103B7422}"/>
    <cellStyle name="20% - Énfasis4 2 9 7 3" xfId="8689" xr:uid="{D37C9A2C-2BD5-4A57-AE45-7408DEB5D2E7}"/>
    <cellStyle name="20% - Énfasis4 2 9 8" xfId="3499" xr:uid="{C15F6608-715D-429B-BF12-86790EF3C9FE}"/>
    <cellStyle name="20% - Énfasis4 2 9 8 2" xfId="9778" xr:uid="{59E3B68C-F880-4C69-A771-A62F6F3C2406}"/>
    <cellStyle name="20% - Énfasis4 2 9 9" xfId="6824" xr:uid="{83F4A51E-8DBB-4B01-B6D4-C57FA678834B}"/>
    <cellStyle name="20% - Énfasis5 2" xfId="10" xr:uid="{00000000-0005-0000-0000-00000C030000}"/>
    <cellStyle name="20% - Énfasis5 2 10" xfId="216" xr:uid="{00000000-0005-0000-0000-00000D030000}"/>
    <cellStyle name="20% - Énfasis5 2 10 2" xfId="627" xr:uid="{00000000-0005-0000-0000-00000E030000}"/>
    <cellStyle name="20% - Énfasis5 2 10 2 2" xfId="1833" xr:uid="{00000000-0005-0000-0000-00000F030000}"/>
    <cellStyle name="20% - Énfasis5 2 10 2 2 2" xfId="5092" xr:uid="{F7DCDB71-75A5-451C-8C3E-1114CEDC0B13}"/>
    <cellStyle name="20% - Énfasis5 2 10 2 2 2 2" xfId="11196" xr:uid="{40011D44-B310-4D9D-AB17-86612304E2AF}"/>
    <cellStyle name="20% - Énfasis5 2 10 2 2 3" xfId="8242" xr:uid="{6E05D2EE-B40A-4DB2-BE46-56E3633551D7}"/>
    <cellStyle name="20% - Énfasis5 2 10 2 3" xfId="2712" xr:uid="{00000000-0005-0000-0000-000010030000}"/>
    <cellStyle name="20% - Énfasis5 2 10 2 3 2" xfId="5969" xr:uid="{E50C044F-E7BB-4318-8E72-FC6724288994}"/>
    <cellStyle name="20% - Énfasis5 2 10 2 3 2 2" xfId="11972" xr:uid="{FC147C11-031C-4A86-A4F9-C35AC4B13465}"/>
    <cellStyle name="20% - Énfasis5 2 10 2 3 3" xfId="9018" xr:uid="{3434A039-D1FF-4133-8E64-35EA7F053641}"/>
    <cellStyle name="20% - Énfasis5 2 10 2 4" xfId="3902" xr:uid="{38CA998E-C4A2-435A-A8AA-C8600BB05457}"/>
    <cellStyle name="20% - Énfasis5 2 10 2 4 2" xfId="10107" xr:uid="{5585683F-A96C-4331-806A-1F086D35333F}"/>
    <cellStyle name="20% - Énfasis5 2 10 2 5" xfId="7153" xr:uid="{1B824AE1-4B4C-4A25-81A0-B19198EC68B1}"/>
    <cellStyle name="20% - Énfasis5 2 10 3" xfId="822" xr:uid="{00000000-0005-0000-0000-000011030000}"/>
    <cellStyle name="20% - Énfasis5 2 10 3 2" xfId="2022" xr:uid="{00000000-0005-0000-0000-000012030000}"/>
    <cellStyle name="20% - Énfasis5 2 10 3 2 2" xfId="5280" xr:uid="{B9BD217D-ED7E-4BF1-A189-74943D59D12C}"/>
    <cellStyle name="20% - Énfasis5 2 10 3 2 2 2" xfId="11383" xr:uid="{2E073A0D-04F4-4E1E-A795-A5FBEC908C8D}"/>
    <cellStyle name="20% - Énfasis5 2 10 3 2 3" xfId="8429" xr:uid="{7A07E257-520F-417E-86DB-5C4DC29604D4}"/>
    <cellStyle name="20% - Énfasis5 2 10 3 3" xfId="2900" xr:uid="{00000000-0005-0000-0000-000013030000}"/>
    <cellStyle name="20% - Énfasis5 2 10 3 3 2" xfId="6157" xr:uid="{8D991935-B989-4491-94F6-CCB5F584A677}"/>
    <cellStyle name="20% - Énfasis5 2 10 3 3 2 2" xfId="12159" xr:uid="{3E72E9CC-D9AE-4682-9B3D-B01A7C58B824}"/>
    <cellStyle name="20% - Énfasis5 2 10 3 3 3" xfId="9205" xr:uid="{F593A24B-9FC7-4299-BDB0-CE15246DC08F}"/>
    <cellStyle name="20% - Énfasis5 2 10 3 4" xfId="4090" xr:uid="{9F346CBE-3F8A-4411-8197-FE94DE88662B}"/>
    <cellStyle name="20% - Énfasis5 2 10 3 4 2" xfId="10294" xr:uid="{DDCEA3A1-8560-4A8E-8C3C-0BF87178A2C0}"/>
    <cellStyle name="20% - Énfasis5 2 10 3 5" xfId="7340" xr:uid="{4251C343-39A1-4CB3-8547-872338ACCF37}"/>
    <cellStyle name="20% - Énfasis5 2 10 4" xfId="1102" xr:uid="{00000000-0005-0000-0000-000014030000}"/>
    <cellStyle name="20% - Énfasis5 2 10 4 2" xfId="3176" xr:uid="{00000000-0005-0000-0000-000015030000}"/>
    <cellStyle name="20% - Énfasis5 2 10 4 2 2" xfId="6433" xr:uid="{E6FD9008-DD8F-4B0C-A9BF-67AC45E38F9F}"/>
    <cellStyle name="20% - Énfasis5 2 10 4 2 2 2" xfId="12435" xr:uid="{41AB269D-03F1-436D-A59E-1A110CE7A1DE}"/>
    <cellStyle name="20% - Énfasis5 2 10 4 2 3" xfId="9481" xr:uid="{26461C48-4F55-494D-88A2-AEF996C6131E}"/>
    <cellStyle name="20% - Énfasis5 2 10 4 3" xfId="4366" xr:uid="{7DAEF965-3D19-40A6-ACA6-54BC8D16E55F}"/>
    <cellStyle name="20% - Énfasis5 2 10 4 3 2" xfId="10570" xr:uid="{BADE5591-F6FD-40A3-8B1E-3F452283F8EC}"/>
    <cellStyle name="20% - Énfasis5 2 10 4 4" xfId="7616" xr:uid="{5E43662E-6A81-4F00-97D2-B174ED12BD89}"/>
    <cellStyle name="20% - Énfasis5 2 10 5" xfId="1449" xr:uid="{00000000-0005-0000-0000-000016030000}"/>
    <cellStyle name="20% - Énfasis5 2 10 5 2" xfId="4708" xr:uid="{B4F96045-C107-42AC-ADDA-3CFBE3E158BB}"/>
    <cellStyle name="20% - Énfasis5 2 10 5 2 2" xfId="10883" xr:uid="{7C31E242-CAAB-44F1-90EA-89A892D78FE9}"/>
    <cellStyle name="20% - Énfasis5 2 10 5 3" xfId="7929" xr:uid="{D09CDE14-C508-46D3-A4FB-FA02F10A3400}"/>
    <cellStyle name="20% - Énfasis5 2 10 6" xfId="2328" xr:uid="{00000000-0005-0000-0000-000017030000}"/>
    <cellStyle name="20% - Énfasis5 2 10 6 2" xfId="5585" xr:uid="{A56CE7F9-E25B-49DD-AA0A-70D48784B3F6}"/>
    <cellStyle name="20% - Énfasis5 2 10 6 2 2" xfId="11659" xr:uid="{9BCFB108-BCEF-4722-892C-A19FDE4E98DA}"/>
    <cellStyle name="20% - Énfasis5 2 10 6 3" xfId="8705" xr:uid="{105D3C0F-C3BB-4887-9A70-D05EF95CEE15}"/>
    <cellStyle name="20% - Énfasis5 2 10 7" xfId="3518" xr:uid="{FF5DD943-CB7F-469C-B506-8F640FF9B58A}"/>
    <cellStyle name="20% - Énfasis5 2 10 7 2" xfId="9794" xr:uid="{30476B01-B5BE-4268-AC23-C15F2C672965}"/>
    <cellStyle name="20% - Énfasis5 2 10 8" xfId="6840" xr:uid="{1D2419CD-FDE6-4B06-8F82-580B1429D6FC}"/>
    <cellStyle name="20% - Énfasis5 2 11" xfId="431" xr:uid="{00000000-0005-0000-0000-000018030000}"/>
    <cellStyle name="20% - Énfasis5 2 11 2" xfId="1236" xr:uid="{00000000-0005-0000-0000-000019030000}"/>
    <cellStyle name="20% - Énfasis5 2 11 2 2" xfId="3310" xr:uid="{00000000-0005-0000-0000-00001A030000}"/>
    <cellStyle name="20% - Énfasis5 2 11 2 2 2" xfId="6567" xr:uid="{04881A39-B062-4783-B127-FC457CC1F64B}"/>
    <cellStyle name="20% - Énfasis5 2 11 2 2 2 2" xfId="12569" xr:uid="{DF938E6C-BF9A-4157-A55C-1FF215B4B883}"/>
    <cellStyle name="20% - Énfasis5 2 11 2 2 3" xfId="9615" xr:uid="{CA6379C6-55F1-47D9-B39F-0DF8659668D1}"/>
    <cellStyle name="20% - Énfasis5 2 11 2 3" xfId="4500" xr:uid="{3DFE171E-E49D-45F3-82CA-56DC3BB9EAA3}"/>
    <cellStyle name="20% - Énfasis5 2 11 2 3 2" xfId="10704" xr:uid="{977795FD-FDBD-439F-8DB5-0E22444AD45E}"/>
    <cellStyle name="20% - Énfasis5 2 11 2 4" xfId="7750" xr:uid="{332E2896-EBAA-42E9-8E19-AA8487FDE6D2}"/>
    <cellStyle name="20% - Énfasis5 2 11 3" xfId="1654" xr:uid="{00000000-0005-0000-0000-00001B030000}"/>
    <cellStyle name="20% - Énfasis5 2 11 3 2" xfId="4913" xr:uid="{BB76221D-3211-49FD-BA03-144D2411DC9F}"/>
    <cellStyle name="20% - Énfasis5 2 11 3 2 2" xfId="11017" xr:uid="{2648B52E-29D9-47BC-B761-FC9F7E0017F1}"/>
    <cellStyle name="20% - Énfasis5 2 11 3 3" xfId="8063" xr:uid="{9E5CCE18-224B-4775-B347-9B2C27DAEEBC}"/>
    <cellStyle name="20% - Énfasis5 2 11 4" xfId="2533" xr:uid="{00000000-0005-0000-0000-00001C030000}"/>
    <cellStyle name="20% - Énfasis5 2 11 4 2" xfId="5790" xr:uid="{75CFD86E-7BDD-43EC-AC72-365E8309D32A}"/>
    <cellStyle name="20% - Énfasis5 2 11 4 2 2" xfId="11793" xr:uid="{73261EB1-56BB-4D69-A364-B006A22CA2AF}"/>
    <cellStyle name="20% - Énfasis5 2 11 4 3" xfId="8839" xr:uid="{AA404A1A-DCC2-4DFC-87F7-A65A3319EB11}"/>
    <cellStyle name="20% - Énfasis5 2 11 5" xfId="3723" xr:uid="{A87108F9-2AF8-482E-AF42-29D50D51B719}"/>
    <cellStyle name="20% - Énfasis5 2 11 5 2" xfId="9928" xr:uid="{5D6DB9C0-7A6A-43F5-B708-412F435D1F18}"/>
    <cellStyle name="20% - Énfasis5 2 11 6" xfId="6974" xr:uid="{0B96934D-B8FA-41D2-BEAB-958884A9627C}"/>
    <cellStyle name="20% - Énfasis5 2 12" xfId="457" xr:uid="{00000000-0005-0000-0000-00001D030000}"/>
    <cellStyle name="20% - Énfasis5 2 12 2" xfId="1254" xr:uid="{00000000-0005-0000-0000-00001E030000}"/>
    <cellStyle name="20% - Énfasis5 2 12 2 2" xfId="3325" xr:uid="{00000000-0005-0000-0000-00001F030000}"/>
    <cellStyle name="20% - Énfasis5 2 12 2 2 2" xfId="6582" xr:uid="{898569C9-8F8B-4A4F-9604-12B303682165}"/>
    <cellStyle name="20% - Énfasis5 2 12 2 2 2 2" xfId="12584" xr:uid="{8BDCB1D7-7E9F-41D6-9F17-B4D8F6AD3CD9}"/>
    <cellStyle name="20% - Énfasis5 2 12 2 2 3" xfId="9630" xr:uid="{AF73BF50-0448-4764-AABA-EDF206884123}"/>
    <cellStyle name="20% - Énfasis5 2 12 2 3" xfId="4515" xr:uid="{1DBBBED3-CFCC-4CF8-8BBB-A2DC1AE6A44C}"/>
    <cellStyle name="20% - Énfasis5 2 12 2 3 2" xfId="10719" xr:uid="{0D333841-723A-4511-9DFE-64D0D9E6BFF5}"/>
    <cellStyle name="20% - Énfasis5 2 12 2 4" xfId="7765" xr:uid="{E3946AC6-A1E5-40CC-9ACE-A4CCA93D5EAB}"/>
    <cellStyle name="20% - Énfasis5 2 12 3" xfId="1669" xr:uid="{00000000-0005-0000-0000-000020030000}"/>
    <cellStyle name="20% - Énfasis5 2 12 3 2" xfId="4928" xr:uid="{C688DCA1-1A39-450F-A871-D36CA8E95433}"/>
    <cellStyle name="20% - Énfasis5 2 12 3 2 2" xfId="11032" xr:uid="{8F373EC4-70E7-4EBA-8390-1CDCBCE127D1}"/>
    <cellStyle name="20% - Énfasis5 2 12 3 3" xfId="8078" xr:uid="{71BF7A86-7126-492F-9086-174970503485}"/>
    <cellStyle name="20% - Énfasis5 2 12 4" xfId="2548" xr:uid="{00000000-0005-0000-0000-000021030000}"/>
    <cellStyle name="20% - Énfasis5 2 12 4 2" xfId="5805" xr:uid="{57372012-FD08-4079-9CCE-A163EAAF1DEB}"/>
    <cellStyle name="20% - Énfasis5 2 12 4 2 2" xfId="11808" xr:uid="{EF3DFEC6-22E4-4D14-8AE8-E8A6CF4C770C}"/>
    <cellStyle name="20% - Énfasis5 2 12 4 3" xfId="8854" xr:uid="{1D1F0721-EEC2-4C7B-8D06-ECADCF8BB717}"/>
    <cellStyle name="20% - Énfasis5 2 12 5" xfId="3738" xr:uid="{F4CC14DA-7588-4779-A0AE-D401615E2825}"/>
    <cellStyle name="20% - Énfasis5 2 12 5 2" xfId="9943" xr:uid="{41A4D5DB-B6F2-4079-B955-43D5BF78C63C}"/>
    <cellStyle name="20% - Énfasis5 2 12 6" xfId="6989" xr:uid="{3CB703BA-BEE7-433C-89A8-DA6C80ABB966}"/>
    <cellStyle name="20% - Énfasis5 2 13" xfId="472" xr:uid="{00000000-0005-0000-0000-000022030000}"/>
    <cellStyle name="20% - Énfasis5 2 13 2" xfId="1269" xr:uid="{00000000-0005-0000-0000-000023030000}"/>
    <cellStyle name="20% - Énfasis5 2 13 2 2" xfId="3340" xr:uid="{00000000-0005-0000-0000-000024030000}"/>
    <cellStyle name="20% - Énfasis5 2 13 2 2 2" xfId="6597" xr:uid="{3BAC4302-E752-42AA-BADB-B3054FA035D1}"/>
    <cellStyle name="20% - Énfasis5 2 13 2 2 2 2" xfId="12599" xr:uid="{75EA2EBF-E2F2-453D-B5A7-F23D5E111C2D}"/>
    <cellStyle name="20% - Énfasis5 2 13 2 2 3" xfId="9645" xr:uid="{C1073CC4-7B76-443C-874B-D6719548BB58}"/>
    <cellStyle name="20% - Énfasis5 2 13 2 3" xfId="4530" xr:uid="{21758E35-1447-42EA-83D1-937F0A850A49}"/>
    <cellStyle name="20% - Énfasis5 2 13 2 3 2" xfId="10734" xr:uid="{00AC39EC-90E3-44DC-A971-6BE1499D51F6}"/>
    <cellStyle name="20% - Énfasis5 2 13 2 4" xfId="7780" xr:uid="{409911D9-ABA0-4233-B688-4B13541BAF15}"/>
    <cellStyle name="20% - Énfasis5 2 13 3" xfId="1684" xr:uid="{00000000-0005-0000-0000-000025030000}"/>
    <cellStyle name="20% - Énfasis5 2 13 3 2" xfId="4943" xr:uid="{8DD67EA6-1B26-48BC-838E-414B4C4BD337}"/>
    <cellStyle name="20% - Énfasis5 2 13 3 2 2" xfId="11047" xr:uid="{CBDA96AA-DA2C-44C4-B428-CEE7AF316743}"/>
    <cellStyle name="20% - Énfasis5 2 13 3 3" xfId="8093" xr:uid="{7BD00BE9-28D2-4DE0-8720-B07AC043F6CB}"/>
    <cellStyle name="20% - Énfasis5 2 13 4" xfId="2563" xr:uid="{00000000-0005-0000-0000-000026030000}"/>
    <cellStyle name="20% - Énfasis5 2 13 4 2" xfId="5820" xr:uid="{CD0A6B68-6469-4216-83EF-DDF68E8318E9}"/>
    <cellStyle name="20% - Énfasis5 2 13 4 2 2" xfId="11823" xr:uid="{6EB00586-89AB-4EBA-A8E1-8254A7D1E240}"/>
    <cellStyle name="20% - Énfasis5 2 13 4 3" xfId="8869" xr:uid="{57D9DCF6-53F7-4034-A7F5-8D9A1D1F265A}"/>
    <cellStyle name="20% - Énfasis5 2 13 5" xfId="3753" xr:uid="{D0DE4B6D-F029-405F-BECB-829DC8541D5C}"/>
    <cellStyle name="20% - Énfasis5 2 13 5 2" xfId="9958" xr:uid="{E28051B2-CC40-47FB-BF19-B6ED4D456562}"/>
    <cellStyle name="20% - Énfasis5 2 13 6" xfId="7004" xr:uid="{5C3AA874-DD5D-412A-BADC-7164A5CB2BAB}"/>
    <cellStyle name="20% - Énfasis5 2 14" xfId="491" xr:uid="{00000000-0005-0000-0000-000027030000}"/>
    <cellStyle name="20% - Énfasis5 2 14 2" xfId="1699" xr:uid="{00000000-0005-0000-0000-000028030000}"/>
    <cellStyle name="20% - Énfasis5 2 14 2 2" xfId="4958" xr:uid="{EFC75890-1935-4E78-9AA7-143B7298DE8F}"/>
    <cellStyle name="20% - Énfasis5 2 14 2 2 2" xfId="11062" xr:uid="{7EF6634B-0BBB-4923-8B8F-2B9F069C98E7}"/>
    <cellStyle name="20% - Énfasis5 2 14 2 3" xfId="8108" xr:uid="{BB7283BC-86A3-490B-9C0B-6B81F8FD9719}"/>
    <cellStyle name="20% - Énfasis5 2 14 3" xfId="2578" xr:uid="{00000000-0005-0000-0000-000029030000}"/>
    <cellStyle name="20% - Énfasis5 2 14 3 2" xfId="5835" xr:uid="{303E341D-6E79-44C1-BC90-8DC9078522E7}"/>
    <cellStyle name="20% - Énfasis5 2 14 3 2 2" xfId="11838" xr:uid="{378D75A4-8471-4FAE-9E28-F13D2CDDDBDA}"/>
    <cellStyle name="20% - Énfasis5 2 14 3 3" xfId="8884" xr:uid="{90AE2A25-124D-41E9-BCA7-AEC017FBB810}"/>
    <cellStyle name="20% - Énfasis5 2 14 4" xfId="3768" xr:uid="{CD8AA582-8CB0-4418-B504-59A5F9B01BCA}"/>
    <cellStyle name="20% - Énfasis5 2 14 4 2" xfId="9973" xr:uid="{ADD81B68-51AE-4B39-8EC4-9CBD00BB0943}"/>
    <cellStyle name="20% - Énfasis5 2 14 5" xfId="7019" xr:uid="{6DCCF862-50C4-4EB2-944A-73519AC3E12D}"/>
    <cellStyle name="20% - Énfasis5 2 15" xfId="648" xr:uid="{00000000-0005-0000-0000-00002A030000}"/>
    <cellStyle name="20% - Énfasis5 2 15 2" xfId="1851" xr:uid="{00000000-0005-0000-0000-00002B030000}"/>
    <cellStyle name="20% - Énfasis5 2 15 2 2" xfId="5110" xr:uid="{2A5C1A9A-5649-4620-BA57-4984176B66B6}"/>
    <cellStyle name="20% - Énfasis5 2 15 2 2 2" xfId="11213" xr:uid="{444D9211-C065-4C02-83D0-D1CC2B543863}"/>
    <cellStyle name="20% - Énfasis5 2 15 2 3" xfId="8259" xr:uid="{59C1EE40-3C48-42C5-8B65-DED376F716AB}"/>
    <cellStyle name="20% - Énfasis5 2 15 3" xfId="2730" xr:uid="{00000000-0005-0000-0000-00002C030000}"/>
    <cellStyle name="20% - Énfasis5 2 15 3 2" xfId="5987" xr:uid="{E8D70777-F513-4232-AE12-E7FADEFCE947}"/>
    <cellStyle name="20% - Énfasis5 2 15 3 2 2" xfId="11989" xr:uid="{CC08DEE8-7453-4F59-AB48-CD1C6EE5C4BF}"/>
    <cellStyle name="20% - Énfasis5 2 15 3 3" xfId="9035" xr:uid="{A57DE102-A80E-4318-9E05-23F3A47F5039}"/>
    <cellStyle name="20% - Énfasis5 2 15 4" xfId="3920" xr:uid="{B031A025-C904-432D-9B1B-EFE2C4A07CBB}"/>
    <cellStyle name="20% - Énfasis5 2 15 4 2" xfId="10124" xr:uid="{C7C1BF96-5D81-425B-9E69-6B5FB918BA29}"/>
    <cellStyle name="20% - Énfasis5 2 15 5" xfId="7170" xr:uid="{F1934866-0872-4659-BECA-989EE81066FC}"/>
    <cellStyle name="20% - Énfasis5 2 16" xfId="664" xr:uid="{00000000-0005-0000-0000-00002D030000}"/>
    <cellStyle name="20% - Énfasis5 2 16 2" xfId="1867" xr:uid="{00000000-0005-0000-0000-00002E030000}"/>
    <cellStyle name="20% - Énfasis5 2 16 2 2" xfId="5125" xr:uid="{C253C90D-C39C-4FB1-B0ED-4FE354842E4F}"/>
    <cellStyle name="20% - Énfasis5 2 16 2 2 2" xfId="11228" xr:uid="{22889D64-4BA6-4BF2-92E8-287898469076}"/>
    <cellStyle name="20% - Énfasis5 2 16 2 3" xfId="8274" xr:uid="{4D8609F2-E79D-4934-8EFA-3D2DE1D0390F}"/>
    <cellStyle name="20% - Énfasis5 2 16 3" xfId="2745" xr:uid="{00000000-0005-0000-0000-00002F030000}"/>
    <cellStyle name="20% - Énfasis5 2 16 3 2" xfId="6002" xr:uid="{5D423BB4-D0B5-4DDF-8CF0-26A92208C77C}"/>
    <cellStyle name="20% - Énfasis5 2 16 3 2 2" xfId="12004" xr:uid="{5D05AAF8-B7AD-4CFD-BFFD-80B08F57E471}"/>
    <cellStyle name="20% - Énfasis5 2 16 3 3" xfId="9050" xr:uid="{16FE449A-AEA7-405F-9809-C6D79852D41E}"/>
    <cellStyle name="20% - Énfasis5 2 16 4" xfId="3935" xr:uid="{B35A59BC-FEBC-42BB-870A-EF3565A604BC}"/>
    <cellStyle name="20% - Énfasis5 2 16 4 2" xfId="10139" xr:uid="{D2D36BCF-7E93-4DFE-8CFC-662AD25A1C41}"/>
    <cellStyle name="20% - Énfasis5 2 16 5" xfId="7185" xr:uid="{9D16F59A-9372-48B5-94BE-BB4B2C31F501}"/>
    <cellStyle name="20% - Énfasis5 2 17" xfId="688" xr:uid="{00000000-0005-0000-0000-000030030000}"/>
    <cellStyle name="20% - Énfasis5 2 17 2" xfId="1888" xr:uid="{00000000-0005-0000-0000-000031030000}"/>
    <cellStyle name="20% - Énfasis5 2 17 2 2" xfId="5146" xr:uid="{4EC9D172-26C8-46CC-983B-E71BD026C852}"/>
    <cellStyle name="20% - Énfasis5 2 17 2 2 2" xfId="11249" xr:uid="{46406FD7-804D-4D74-BA71-946EF18BEF11}"/>
    <cellStyle name="20% - Énfasis5 2 17 2 3" xfId="8295" xr:uid="{C9388B1A-54D9-46AC-968F-E5230B622F44}"/>
    <cellStyle name="20% - Énfasis5 2 17 3" xfId="2766" xr:uid="{00000000-0005-0000-0000-000032030000}"/>
    <cellStyle name="20% - Énfasis5 2 17 3 2" xfId="6023" xr:uid="{2F6C5719-663C-40B7-B0D4-9832C4B33555}"/>
    <cellStyle name="20% - Énfasis5 2 17 3 2 2" xfId="12025" xr:uid="{5DD3A643-3199-46D4-B697-B51550FC89F8}"/>
    <cellStyle name="20% - Énfasis5 2 17 3 3" xfId="9071" xr:uid="{5A6A4B19-3034-431A-B7E6-453A8804EFA3}"/>
    <cellStyle name="20% - Énfasis5 2 17 4" xfId="3956" xr:uid="{235B7506-90F7-4CCF-AD20-AE9DF0828566}"/>
    <cellStyle name="20% - Énfasis5 2 17 4 2" xfId="10160" xr:uid="{C91AC7D7-C5CC-4ED1-8A18-FECE3073BB20}"/>
    <cellStyle name="20% - Énfasis5 2 17 5" xfId="7206" xr:uid="{B6374ED5-8F91-421E-B7DD-AB6B785A9AB7}"/>
    <cellStyle name="20% - Énfasis5 2 18" xfId="968" xr:uid="{00000000-0005-0000-0000-000033030000}"/>
    <cellStyle name="20% - Énfasis5 2 18 2" xfId="3042" xr:uid="{00000000-0005-0000-0000-000034030000}"/>
    <cellStyle name="20% - Énfasis5 2 18 2 2" xfId="6299" xr:uid="{8634D368-F759-44BE-9710-2AE654A87F7F}"/>
    <cellStyle name="20% - Énfasis5 2 18 2 2 2" xfId="12301" xr:uid="{666BDA33-08C1-41C9-8022-FBB88AA7B2DC}"/>
    <cellStyle name="20% - Énfasis5 2 18 2 3" xfId="9347" xr:uid="{F89737B1-510C-4AD7-8534-254E59B86611}"/>
    <cellStyle name="20% - Énfasis5 2 18 3" xfId="4232" xr:uid="{319191D2-1779-4636-8A09-796E97D0CA83}"/>
    <cellStyle name="20% - Énfasis5 2 18 3 2" xfId="10436" xr:uid="{24E875F8-5792-43C9-B422-03C55990237F}"/>
    <cellStyle name="20% - Énfasis5 2 18 4" xfId="7482" xr:uid="{8F8B7223-CAD5-446F-94B6-F0F0D13AC30D}"/>
    <cellStyle name="20% - Énfasis5 2 19" xfId="1287" xr:uid="{00000000-0005-0000-0000-000035030000}"/>
    <cellStyle name="20% - Énfasis5 2 19 2" xfId="4547" xr:uid="{D4EB3516-2F22-4835-9975-591B0A3243D7}"/>
    <cellStyle name="20% - Énfasis5 2 19 2 2" xfId="10749" xr:uid="{BBF160C4-FAAB-45BE-ADBA-C146664D44B5}"/>
    <cellStyle name="20% - Énfasis5 2 19 3" xfId="7795" xr:uid="{783AC978-9CEF-4F90-B4A9-8A6A30923A33}"/>
    <cellStyle name="20% - Énfasis5 2 2" xfId="65" xr:uid="{00000000-0005-0000-0000-000036030000}"/>
    <cellStyle name="20% - Énfasis5 2 2 2" xfId="259" xr:uid="{00000000-0005-0000-0000-000037030000}"/>
    <cellStyle name="20% - Énfasis5 2 2 2 2" xfId="837" xr:uid="{00000000-0005-0000-0000-000038030000}"/>
    <cellStyle name="20% - Énfasis5 2 2 2 2 2" xfId="2037" xr:uid="{00000000-0005-0000-0000-000039030000}"/>
    <cellStyle name="20% - Énfasis5 2 2 2 2 2 2" xfId="5295" xr:uid="{0BAF052C-588B-4F53-A202-01BF693E05A4}"/>
    <cellStyle name="20% - Énfasis5 2 2 2 2 2 2 2" xfId="11398" xr:uid="{FB20CD8F-1C64-4E74-BCD9-3D5314C621B7}"/>
    <cellStyle name="20% - Énfasis5 2 2 2 2 2 3" xfId="8444" xr:uid="{038E685E-BEA3-4FA5-84C6-10AA7FA0D52B}"/>
    <cellStyle name="20% - Énfasis5 2 2 2 2 3" xfId="2915" xr:uid="{00000000-0005-0000-0000-00003A030000}"/>
    <cellStyle name="20% - Énfasis5 2 2 2 2 3 2" xfId="6172" xr:uid="{0E9DCEB0-C03D-4D96-BBC9-1380462D57F2}"/>
    <cellStyle name="20% - Énfasis5 2 2 2 2 3 2 2" xfId="12174" xr:uid="{273C1697-13FB-4835-AD14-4B2DF62BAAB8}"/>
    <cellStyle name="20% - Énfasis5 2 2 2 2 3 3" xfId="9220" xr:uid="{09099AFF-69A0-4419-827D-6303F3BF8679}"/>
    <cellStyle name="20% - Énfasis5 2 2 2 2 4" xfId="4105" xr:uid="{90D685A2-29B3-42AC-BF4D-389217A180D0}"/>
    <cellStyle name="20% - Énfasis5 2 2 2 2 4 2" xfId="10309" xr:uid="{188F1A79-91ED-48FC-A2F7-22509306EF0C}"/>
    <cellStyle name="20% - Énfasis5 2 2 2 2 5" xfId="7355" xr:uid="{52C16995-F0FF-41B9-AF96-7621D79C52CC}"/>
    <cellStyle name="20% - Énfasis5 2 2 2 3" xfId="1117" xr:uid="{00000000-0005-0000-0000-00003B030000}"/>
    <cellStyle name="20% - Énfasis5 2 2 2 3 2" xfId="3191" xr:uid="{00000000-0005-0000-0000-00003C030000}"/>
    <cellStyle name="20% - Énfasis5 2 2 2 3 2 2" xfId="6448" xr:uid="{EE4F554D-D6B4-4118-B3F8-0BED63871094}"/>
    <cellStyle name="20% - Énfasis5 2 2 2 3 2 2 2" xfId="12450" xr:uid="{3DF52C01-124E-49C7-81E0-E4443BB3F841}"/>
    <cellStyle name="20% - Énfasis5 2 2 2 3 2 3" xfId="9496" xr:uid="{FA37541D-378D-4B83-B61E-EE9FDBA84A25}"/>
    <cellStyle name="20% - Énfasis5 2 2 2 3 3" xfId="4381" xr:uid="{5152ACC3-7243-47C5-9D5F-6FD908E150E3}"/>
    <cellStyle name="20% - Énfasis5 2 2 2 3 3 2" xfId="10585" xr:uid="{553D6812-F458-4AAB-B787-7A7206A2C4EF}"/>
    <cellStyle name="20% - Énfasis5 2 2 2 3 4" xfId="7631" xr:uid="{D8C32786-633B-4044-9BEE-AA126EC94E2B}"/>
    <cellStyle name="20% - Énfasis5 2 2 2 4" xfId="1489" xr:uid="{00000000-0005-0000-0000-00003D030000}"/>
    <cellStyle name="20% - Énfasis5 2 2 2 4 2" xfId="4748" xr:uid="{7227111E-D88C-4736-B02E-F677EFDACBD7}"/>
    <cellStyle name="20% - Énfasis5 2 2 2 4 2 2" xfId="10898" xr:uid="{A0CAD282-0DD8-4D63-BE2F-642A7FA1169C}"/>
    <cellStyle name="20% - Énfasis5 2 2 2 4 3" xfId="7944" xr:uid="{C7AA102E-1ABB-47A5-BF86-8A661C64DD63}"/>
    <cellStyle name="20% - Énfasis5 2 2 2 5" xfId="2368" xr:uid="{00000000-0005-0000-0000-00003E030000}"/>
    <cellStyle name="20% - Énfasis5 2 2 2 5 2" xfId="5625" xr:uid="{1779D277-13C3-4224-B991-7D382A9E65B2}"/>
    <cellStyle name="20% - Énfasis5 2 2 2 5 2 2" xfId="11674" xr:uid="{BE89A438-B1A9-49DE-BD7F-4E6A08CE78F3}"/>
    <cellStyle name="20% - Énfasis5 2 2 2 5 3" xfId="8720" xr:uid="{9A54A729-28A4-454B-B05E-3F533C07E8DC}"/>
    <cellStyle name="20% - Énfasis5 2 2 2 6" xfId="3558" xr:uid="{7A672886-B716-4BF1-A706-EB0E84ED660B}"/>
    <cellStyle name="20% - Énfasis5 2 2 2 6 2" xfId="9809" xr:uid="{943B4E54-4E0D-47CD-964A-644A236BDF72}"/>
    <cellStyle name="20% - Énfasis5 2 2 2 7" xfId="6855" xr:uid="{24C021C7-525E-4AED-8FE7-8A4824971829}"/>
    <cellStyle name="20% - Énfasis5 2 2 3" xfId="507" xr:uid="{00000000-0005-0000-0000-00003F030000}"/>
    <cellStyle name="20% - Énfasis5 2 2 3 2" xfId="1713" xr:uid="{00000000-0005-0000-0000-000040030000}"/>
    <cellStyle name="20% - Énfasis5 2 2 3 2 2" xfId="4972" xr:uid="{80D2DFAF-873F-4981-BCB3-0962862D0AE4}"/>
    <cellStyle name="20% - Énfasis5 2 2 3 2 2 2" xfId="11076" xr:uid="{4B14A31F-2F19-47EF-A039-7B819AA5BC91}"/>
    <cellStyle name="20% - Énfasis5 2 2 3 2 3" xfId="8122" xr:uid="{5E08A1FA-67D4-49D5-81EB-B7C2A25C5724}"/>
    <cellStyle name="20% - Énfasis5 2 2 3 3" xfId="2592" xr:uid="{00000000-0005-0000-0000-000041030000}"/>
    <cellStyle name="20% - Énfasis5 2 2 3 3 2" xfId="5849" xr:uid="{2F355004-0F36-4BE3-85B3-6A01DB83B7DD}"/>
    <cellStyle name="20% - Énfasis5 2 2 3 3 2 2" xfId="11852" xr:uid="{3BCA9EBB-EBA1-4601-BDC9-EDF977B2D579}"/>
    <cellStyle name="20% - Énfasis5 2 2 3 3 3" xfId="8898" xr:uid="{F4711524-C75C-44A2-9B54-96B11734434C}"/>
    <cellStyle name="20% - Énfasis5 2 2 3 4" xfId="3782" xr:uid="{8E738D64-08F4-4549-96FD-24A00EE84155}"/>
    <cellStyle name="20% - Énfasis5 2 2 3 4 2" xfId="9987" xr:uid="{7D775808-C411-4FA6-B46A-9C7A6FBE6DD8}"/>
    <cellStyle name="20% - Énfasis5 2 2 3 5" xfId="7033" xr:uid="{E2F57107-14B5-4E78-8C38-B0343EBDDD7A}"/>
    <cellStyle name="20% - Énfasis5 2 2 4" xfId="702" xr:uid="{00000000-0005-0000-0000-000042030000}"/>
    <cellStyle name="20% - Énfasis5 2 2 4 2" xfId="1902" xr:uid="{00000000-0005-0000-0000-000043030000}"/>
    <cellStyle name="20% - Énfasis5 2 2 4 2 2" xfId="5160" xr:uid="{5E20C4E5-C2B0-4379-8117-2EECE4BF2163}"/>
    <cellStyle name="20% - Énfasis5 2 2 4 2 2 2" xfId="11263" xr:uid="{E506FB68-357F-42DC-B44F-31A3AFF9A260}"/>
    <cellStyle name="20% - Énfasis5 2 2 4 2 3" xfId="8309" xr:uid="{820F80C4-32C5-45FB-97B1-F771E5E269F1}"/>
    <cellStyle name="20% - Énfasis5 2 2 4 3" xfId="2780" xr:uid="{00000000-0005-0000-0000-000044030000}"/>
    <cellStyle name="20% - Énfasis5 2 2 4 3 2" xfId="6037" xr:uid="{8B009CC7-101D-4F1F-B4CA-D0B22915A589}"/>
    <cellStyle name="20% - Énfasis5 2 2 4 3 2 2" xfId="12039" xr:uid="{6E0C5D38-7379-4A64-85D3-1A354356589C}"/>
    <cellStyle name="20% - Énfasis5 2 2 4 3 3" xfId="9085" xr:uid="{0E5383E2-15DB-4C57-A584-1E6686D62B1E}"/>
    <cellStyle name="20% - Énfasis5 2 2 4 4" xfId="3970" xr:uid="{CD45BCBD-4346-43CF-B134-1E3F96408498}"/>
    <cellStyle name="20% - Énfasis5 2 2 4 4 2" xfId="10174" xr:uid="{454AAC48-1A64-4B23-8DF9-298CE41254ED}"/>
    <cellStyle name="20% - Énfasis5 2 2 4 5" xfId="7220" xr:uid="{2F1E4F39-C6AA-44F4-851D-0C9047A5CE6D}"/>
    <cellStyle name="20% - Énfasis5 2 2 5" xfId="982" xr:uid="{00000000-0005-0000-0000-000045030000}"/>
    <cellStyle name="20% - Énfasis5 2 2 5 2" xfId="3056" xr:uid="{00000000-0005-0000-0000-000046030000}"/>
    <cellStyle name="20% - Énfasis5 2 2 5 2 2" xfId="6313" xr:uid="{33220BE5-DF85-4B41-BB43-6873613AEFFD}"/>
    <cellStyle name="20% - Énfasis5 2 2 5 2 2 2" xfId="12315" xr:uid="{82C645AA-986B-40FD-8220-992B58A4646C}"/>
    <cellStyle name="20% - Énfasis5 2 2 5 2 3" xfId="9361" xr:uid="{A4E1B82B-6C99-4645-8CED-8D71BD1FDB22}"/>
    <cellStyle name="20% - Énfasis5 2 2 5 3" xfId="4246" xr:uid="{F1A6D678-30BE-428C-98C2-6EB28CEFEA4F}"/>
    <cellStyle name="20% - Énfasis5 2 2 5 3 2" xfId="10450" xr:uid="{8DAABA72-A408-4B43-B448-20DFCAB10EF1}"/>
    <cellStyle name="20% - Énfasis5 2 2 5 4" xfId="7496" xr:uid="{FC4D8AF8-3FBF-4F54-8B5F-96B6B5BBA178}"/>
    <cellStyle name="20% - Énfasis5 2 2 6" xfId="1304" xr:uid="{00000000-0005-0000-0000-000047030000}"/>
    <cellStyle name="20% - Énfasis5 2 2 6 2" xfId="4563" xr:uid="{0D6E625D-511A-4D8A-84E6-F101ADFA0528}"/>
    <cellStyle name="20% - Énfasis5 2 2 6 2 2" xfId="10763" xr:uid="{837EE42D-6353-4727-9408-9262B93F327B}"/>
    <cellStyle name="20% - Énfasis5 2 2 6 3" xfId="7809" xr:uid="{E63E90D2-937B-4052-B855-449CFD479C41}"/>
    <cellStyle name="20% - Énfasis5 2 2 7" xfId="2183" xr:uid="{00000000-0005-0000-0000-000048030000}"/>
    <cellStyle name="20% - Énfasis5 2 2 7 2" xfId="5440" xr:uid="{BDB37054-A2BA-415D-90A3-B0B5EF9A0AE1}"/>
    <cellStyle name="20% - Énfasis5 2 2 7 2 2" xfId="11539" xr:uid="{800D0121-30ED-40D5-8E47-1890491BCFB4}"/>
    <cellStyle name="20% - Énfasis5 2 2 7 3" xfId="8585" xr:uid="{1E3197D7-8152-45BA-A3B9-4C5E98E7074D}"/>
    <cellStyle name="20% - Énfasis5 2 2 8" xfId="3373" xr:uid="{52C94F66-EDDB-4518-912A-46D08A55D505}"/>
    <cellStyle name="20% - Énfasis5 2 2 8 2" xfId="9674" xr:uid="{3C4EDADB-CE6E-4CF3-A288-86F2505B9361}"/>
    <cellStyle name="20% - Énfasis5 2 2 9" xfId="6694" xr:uid="{9F43A68F-54F2-4171-9371-83D5777C64EC}"/>
    <cellStyle name="20% - Énfasis5 2 20" xfId="2167" xr:uid="{00000000-0005-0000-0000-000049030000}"/>
    <cellStyle name="20% - Énfasis5 2 20 2" xfId="5424" xr:uid="{3B81F977-F75D-4ECA-BB5E-0E2E1767DE7D}"/>
    <cellStyle name="20% - Énfasis5 2 20 2 2" xfId="11525" xr:uid="{75D7C61D-A31C-475E-AB0B-6A13CFE9C868}"/>
    <cellStyle name="20% - Énfasis5 2 20 3" xfId="8571" xr:uid="{8C9C2128-176A-43A2-B779-3AE4AC91091D}"/>
    <cellStyle name="20% - Énfasis5 2 21" xfId="3357" xr:uid="{CB72D708-7A7F-4780-87B6-6947861EA720}"/>
    <cellStyle name="20% - Énfasis5 2 21 2" xfId="9660" xr:uid="{2BFCBA5F-B4F0-43FF-AFA4-92371C29F999}"/>
    <cellStyle name="20% - Énfasis5 2 22" xfId="6612" xr:uid="{E7F065AC-0A64-4416-A65C-BA9095B5E569}"/>
    <cellStyle name="20% - Énfasis5 2 22 2" xfId="12614" xr:uid="{23A401E2-E6F7-4AAC-B6EC-E30143EFCADD}"/>
    <cellStyle name="20% - Énfasis5 2 23" xfId="6631" xr:uid="{FD174B5C-0A11-40AB-BFD9-27C15434A7DF}"/>
    <cellStyle name="20% - Énfasis5 2 24" xfId="6649" xr:uid="{970427B0-6F6C-4CD6-9A2F-9C872EA807DE}"/>
    <cellStyle name="20% - Énfasis5 2 25" xfId="6669" xr:uid="{3F05B1D5-C3D7-4B6D-AF11-19BBC40A5BCF}"/>
    <cellStyle name="20% - Énfasis5 2 3" xfId="85" xr:uid="{00000000-0005-0000-0000-00004A030000}"/>
    <cellStyle name="20% - Énfasis5 2 3 2" xfId="277" xr:uid="{00000000-0005-0000-0000-00004B030000}"/>
    <cellStyle name="20% - Énfasis5 2 3 2 2" xfId="851" xr:uid="{00000000-0005-0000-0000-00004C030000}"/>
    <cellStyle name="20% - Énfasis5 2 3 2 2 2" xfId="2051" xr:uid="{00000000-0005-0000-0000-00004D030000}"/>
    <cellStyle name="20% - Énfasis5 2 3 2 2 2 2" xfId="5309" xr:uid="{D24ED692-1416-4EA2-8380-F4B8F3F20E0F}"/>
    <cellStyle name="20% - Énfasis5 2 3 2 2 2 2 2" xfId="11412" xr:uid="{C6D055B8-B0FA-43AC-AC01-BAA8E0F6152E}"/>
    <cellStyle name="20% - Énfasis5 2 3 2 2 2 3" xfId="8458" xr:uid="{801B4BEE-B7EC-4196-B179-D337B42B0978}"/>
    <cellStyle name="20% - Énfasis5 2 3 2 2 3" xfId="2929" xr:uid="{00000000-0005-0000-0000-00004E030000}"/>
    <cellStyle name="20% - Énfasis5 2 3 2 2 3 2" xfId="6186" xr:uid="{A7898672-B629-4BA2-A63C-9FDD833E0CF0}"/>
    <cellStyle name="20% - Énfasis5 2 3 2 2 3 2 2" xfId="12188" xr:uid="{DC48193C-4218-467A-9FC0-0959341493C7}"/>
    <cellStyle name="20% - Énfasis5 2 3 2 2 3 3" xfId="9234" xr:uid="{4D7862AC-DBFD-480B-917B-87D1814C5A11}"/>
    <cellStyle name="20% - Énfasis5 2 3 2 2 4" xfId="4119" xr:uid="{7D47D98A-6934-486F-8003-EDC4EB07F4CC}"/>
    <cellStyle name="20% - Énfasis5 2 3 2 2 4 2" xfId="10323" xr:uid="{A3786806-D61A-4A68-8B8A-5369B5143B43}"/>
    <cellStyle name="20% - Énfasis5 2 3 2 2 5" xfId="7369" xr:uid="{740516F6-417E-44BF-B830-D499FCADE8EE}"/>
    <cellStyle name="20% - Énfasis5 2 3 2 3" xfId="1131" xr:uid="{00000000-0005-0000-0000-00004F030000}"/>
    <cellStyle name="20% - Énfasis5 2 3 2 3 2" xfId="3205" xr:uid="{00000000-0005-0000-0000-000050030000}"/>
    <cellStyle name="20% - Énfasis5 2 3 2 3 2 2" xfId="6462" xr:uid="{EAB2E9FD-4880-49A6-B029-0C3C5603EAAC}"/>
    <cellStyle name="20% - Énfasis5 2 3 2 3 2 2 2" xfId="12464" xr:uid="{9DA44697-B300-476E-BA37-B5B7D8B8A58C}"/>
    <cellStyle name="20% - Énfasis5 2 3 2 3 2 3" xfId="9510" xr:uid="{A5ADA8D8-A7CF-4970-85E7-53E950DA524E}"/>
    <cellStyle name="20% - Énfasis5 2 3 2 3 3" xfId="4395" xr:uid="{DEFAD1C5-117D-402D-8BD6-FF0EC8921342}"/>
    <cellStyle name="20% - Énfasis5 2 3 2 3 3 2" xfId="10599" xr:uid="{9B751E0E-1A0B-45C6-8116-23C48CEAA4CA}"/>
    <cellStyle name="20% - Énfasis5 2 3 2 3 4" xfId="7645" xr:uid="{CA5BA07B-47B3-4974-A976-8053E09EF13F}"/>
    <cellStyle name="20% - Énfasis5 2 3 2 4" xfId="1506" xr:uid="{00000000-0005-0000-0000-000051030000}"/>
    <cellStyle name="20% - Énfasis5 2 3 2 4 2" xfId="4765" xr:uid="{B3E0A3C5-88F8-434F-9F6C-F4BE36893C5A}"/>
    <cellStyle name="20% - Énfasis5 2 3 2 4 2 2" xfId="10912" xr:uid="{E6AB40EE-5EE4-44FC-9F76-2311A6B226BB}"/>
    <cellStyle name="20% - Énfasis5 2 3 2 4 3" xfId="7958" xr:uid="{3AA6261C-7549-44D3-B148-4EDEF01A4C30}"/>
    <cellStyle name="20% - Énfasis5 2 3 2 5" xfId="2385" xr:uid="{00000000-0005-0000-0000-000052030000}"/>
    <cellStyle name="20% - Énfasis5 2 3 2 5 2" xfId="5642" xr:uid="{02A52601-37F2-4487-AB37-695A6477413E}"/>
    <cellStyle name="20% - Énfasis5 2 3 2 5 2 2" xfId="11688" xr:uid="{C209F70F-A2C0-4716-9315-B967478771E6}"/>
    <cellStyle name="20% - Énfasis5 2 3 2 5 3" xfId="8734" xr:uid="{02F00A9C-B9E4-4898-A2DA-8DF5A58FBDAB}"/>
    <cellStyle name="20% - Énfasis5 2 3 2 6" xfId="3575" xr:uid="{126E0542-4FEC-4C98-B7B4-C33D2AB0F94A}"/>
    <cellStyle name="20% - Énfasis5 2 3 2 6 2" xfId="9823" xr:uid="{D819AC4E-4CEF-4ADC-8C75-B9500207B76C}"/>
    <cellStyle name="20% - Énfasis5 2 3 2 7" xfId="6869" xr:uid="{AE6E672B-358C-477B-A990-33C1B98E180B}"/>
    <cellStyle name="20% - Énfasis5 2 3 3" xfId="522" xr:uid="{00000000-0005-0000-0000-000053030000}"/>
    <cellStyle name="20% - Énfasis5 2 3 3 2" xfId="1728" xr:uid="{00000000-0005-0000-0000-000054030000}"/>
    <cellStyle name="20% - Énfasis5 2 3 3 2 2" xfId="4987" xr:uid="{A1160406-F353-42E1-94F2-C157C2569C26}"/>
    <cellStyle name="20% - Énfasis5 2 3 3 2 2 2" xfId="11091" xr:uid="{2B56B266-F57B-4688-B65A-70C06AC8762E}"/>
    <cellStyle name="20% - Énfasis5 2 3 3 2 3" xfId="8137" xr:uid="{A5FCA033-2E11-4311-836E-D317BF85FE6B}"/>
    <cellStyle name="20% - Énfasis5 2 3 3 3" xfId="2607" xr:uid="{00000000-0005-0000-0000-000055030000}"/>
    <cellStyle name="20% - Énfasis5 2 3 3 3 2" xfId="5864" xr:uid="{A48B1FBF-CA14-4D49-BE7F-6BA2FFA3A357}"/>
    <cellStyle name="20% - Énfasis5 2 3 3 3 2 2" xfId="11867" xr:uid="{063F7535-C8C0-4F7E-A419-4DA2D3C3961F}"/>
    <cellStyle name="20% - Énfasis5 2 3 3 3 3" xfId="8913" xr:uid="{CBAA4A0E-AE3B-4C9C-AF84-A03F4D893910}"/>
    <cellStyle name="20% - Énfasis5 2 3 3 4" xfId="3797" xr:uid="{232533BF-CEA5-482B-8205-BEC88FB992BE}"/>
    <cellStyle name="20% - Énfasis5 2 3 3 4 2" xfId="10002" xr:uid="{B99E23E6-85EC-4ADF-B1F4-215A2ACE63BB}"/>
    <cellStyle name="20% - Énfasis5 2 3 3 5" xfId="7048" xr:uid="{12D303C2-1C71-4BCE-AB7C-3B9C1B773D9A}"/>
    <cellStyle name="20% - Énfasis5 2 3 4" xfId="717" xr:uid="{00000000-0005-0000-0000-000056030000}"/>
    <cellStyle name="20% - Énfasis5 2 3 4 2" xfId="1917" xr:uid="{00000000-0005-0000-0000-000057030000}"/>
    <cellStyle name="20% - Énfasis5 2 3 4 2 2" xfId="5175" xr:uid="{BE38B99E-012F-4248-AC78-55077BD62B83}"/>
    <cellStyle name="20% - Énfasis5 2 3 4 2 2 2" xfId="11278" xr:uid="{118620C0-4CB2-4002-A2C3-9550C6859094}"/>
    <cellStyle name="20% - Énfasis5 2 3 4 2 3" xfId="8324" xr:uid="{686550AA-7DD1-47E1-945D-996364F1B0B9}"/>
    <cellStyle name="20% - Énfasis5 2 3 4 3" xfId="2795" xr:uid="{00000000-0005-0000-0000-000058030000}"/>
    <cellStyle name="20% - Énfasis5 2 3 4 3 2" xfId="6052" xr:uid="{A16A3E75-D093-435F-9842-53006C15DB04}"/>
    <cellStyle name="20% - Énfasis5 2 3 4 3 2 2" xfId="12054" xr:uid="{D632D2FC-6F1E-48E4-8166-D7884959131D}"/>
    <cellStyle name="20% - Énfasis5 2 3 4 3 3" xfId="9100" xr:uid="{407D305C-8F54-481F-A0D2-28392FB7C60F}"/>
    <cellStyle name="20% - Énfasis5 2 3 4 4" xfId="3985" xr:uid="{DFDC39E3-7C30-4DC6-A444-9AEA358B5977}"/>
    <cellStyle name="20% - Énfasis5 2 3 4 4 2" xfId="10189" xr:uid="{D70FA479-BEC9-45DD-84E8-011056CB9F83}"/>
    <cellStyle name="20% - Énfasis5 2 3 4 5" xfId="7235" xr:uid="{8CF33462-E7FB-43D3-B60B-30F44F767BE1}"/>
    <cellStyle name="20% - Énfasis5 2 3 5" xfId="997" xr:uid="{00000000-0005-0000-0000-000059030000}"/>
    <cellStyle name="20% - Énfasis5 2 3 5 2" xfId="3071" xr:uid="{00000000-0005-0000-0000-00005A030000}"/>
    <cellStyle name="20% - Énfasis5 2 3 5 2 2" xfId="6328" xr:uid="{B9B6038F-8389-4022-B6C3-B136A763A80A}"/>
    <cellStyle name="20% - Énfasis5 2 3 5 2 2 2" xfId="12330" xr:uid="{B64E1923-8F80-4030-8156-705200C9F5B3}"/>
    <cellStyle name="20% - Énfasis5 2 3 5 2 3" xfId="9376" xr:uid="{7B015406-35B8-473C-A63A-8EBEE0ED1625}"/>
    <cellStyle name="20% - Énfasis5 2 3 5 3" xfId="4261" xr:uid="{E30B7F96-4261-48AD-BF6D-D599302D21FD}"/>
    <cellStyle name="20% - Énfasis5 2 3 5 3 2" xfId="10465" xr:uid="{45E47387-C02D-40E2-890F-ADDF1FB0C4E0}"/>
    <cellStyle name="20% - Énfasis5 2 3 5 4" xfId="7511" xr:uid="{7DDD873A-F760-4EC6-AC2A-39605CB05992}"/>
    <cellStyle name="20% - Énfasis5 2 3 6" xfId="1322" xr:uid="{00000000-0005-0000-0000-00005B030000}"/>
    <cellStyle name="20% - Énfasis5 2 3 6 2" xfId="4581" xr:uid="{322CA164-B9EC-435E-A0A4-1F2CF9222FD0}"/>
    <cellStyle name="20% - Énfasis5 2 3 6 2 2" xfId="10778" xr:uid="{24DAE68A-EFF7-44C7-BB4F-854B551A4A97}"/>
    <cellStyle name="20% - Énfasis5 2 3 6 3" xfId="7824" xr:uid="{BEB07CCA-FF91-4347-A585-672649F8AE55}"/>
    <cellStyle name="20% - Énfasis5 2 3 7" xfId="2201" xr:uid="{00000000-0005-0000-0000-00005C030000}"/>
    <cellStyle name="20% - Énfasis5 2 3 7 2" xfId="5458" xr:uid="{D7E0DDDA-906D-4431-B2AF-61A1E0D6B6F1}"/>
    <cellStyle name="20% - Énfasis5 2 3 7 2 2" xfId="11554" xr:uid="{F7D63145-93D7-4B9F-877F-FE36CF6C35D4}"/>
    <cellStyle name="20% - Énfasis5 2 3 7 3" xfId="8600" xr:uid="{6568D474-8BC3-4B39-8351-D6099B59A8A0}"/>
    <cellStyle name="20% - Énfasis5 2 3 8" xfId="3391" xr:uid="{94B4EDF7-018D-4D6C-9C07-947EBC7582D5}"/>
    <cellStyle name="20% - Énfasis5 2 3 8 2" xfId="9689" xr:uid="{2313EE4C-FBF9-4791-AB17-4F97BBEFB6E3}"/>
    <cellStyle name="20% - Énfasis5 2 3 9" xfId="6749" xr:uid="{F57EE7D1-0CE6-4182-A98E-359D618B40D2}"/>
    <cellStyle name="20% - Énfasis5 2 4" xfId="104" xr:uid="{00000000-0005-0000-0000-00005D030000}"/>
    <cellStyle name="20% - Énfasis5 2 4 2" xfId="296" xr:uid="{00000000-0005-0000-0000-00005E030000}"/>
    <cellStyle name="20% - Énfasis5 2 4 2 2" xfId="866" xr:uid="{00000000-0005-0000-0000-00005F030000}"/>
    <cellStyle name="20% - Énfasis5 2 4 2 2 2" xfId="2066" xr:uid="{00000000-0005-0000-0000-000060030000}"/>
    <cellStyle name="20% - Énfasis5 2 4 2 2 2 2" xfId="5324" xr:uid="{D8403DCC-68D3-4F6D-B498-29863DFDE15E}"/>
    <cellStyle name="20% - Énfasis5 2 4 2 2 2 2 2" xfId="11427" xr:uid="{7C84BBE4-66E3-46C9-BD4D-0C841D78DEDD}"/>
    <cellStyle name="20% - Énfasis5 2 4 2 2 2 3" xfId="8473" xr:uid="{DB1CE2DE-29AB-4937-9D26-E7929E277A1E}"/>
    <cellStyle name="20% - Énfasis5 2 4 2 2 3" xfId="2944" xr:uid="{00000000-0005-0000-0000-000061030000}"/>
    <cellStyle name="20% - Énfasis5 2 4 2 2 3 2" xfId="6201" xr:uid="{5A18FC34-E7A6-448B-BEC7-2B35D57BCED6}"/>
    <cellStyle name="20% - Énfasis5 2 4 2 2 3 2 2" xfId="12203" xr:uid="{8D387914-60C0-4B77-984B-EECA2FA7328E}"/>
    <cellStyle name="20% - Énfasis5 2 4 2 2 3 3" xfId="9249" xr:uid="{360E693B-6E38-475F-A64C-0338540937AE}"/>
    <cellStyle name="20% - Énfasis5 2 4 2 2 4" xfId="4134" xr:uid="{C37EF9E9-07A2-4071-BDDB-17E982720BB8}"/>
    <cellStyle name="20% - Énfasis5 2 4 2 2 4 2" xfId="10338" xr:uid="{D862F1F7-71C1-4502-87BA-15355E22E40B}"/>
    <cellStyle name="20% - Énfasis5 2 4 2 2 5" xfId="7384" xr:uid="{F06D625F-E913-4835-8CC8-AC4513DB696C}"/>
    <cellStyle name="20% - Énfasis5 2 4 2 3" xfId="1146" xr:uid="{00000000-0005-0000-0000-000062030000}"/>
    <cellStyle name="20% - Énfasis5 2 4 2 3 2" xfId="3220" xr:uid="{00000000-0005-0000-0000-000063030000}"/>
    <cellStyle name="20% - Énfasis5 2 4 2 3 2 2" xfId="6477" xr:uid="{A289F4B9-F722-4FAE-812E-90DA4A6ECA34}"/>
    <cellStyle name="20% - Énfasis5 2 4 2 3 2 2 2" xfId="12479" xr:uid="{7E62B4F0-FA3E-43BB-911D-86F8EDD11074}"/>
    <cellStyle name="20% - Énfasis5 2 4 2 3 2 3" xfId="9525" xr:uid="{D25AB792-DE70-4644-8F91-FA2CC620613B}"/>
    <cellStyle name="20% - Énfasis5 2 4 2 3 3" xfId="4410" xr:uid="{3BC591BD-E8ED-4A9D-9E4F-E43A87A0928F}"/>
    <cellStyle name="20% - Énfasis5 2 4 2 3 3 2" xfId="10614" xr:uid="{22D15F28-77EA-49EA-916B-49EBE6886DCC}"/>
    <cellStyle name="20% - Énfasis5 2 4 2 3 4" xfId="7660" xr:uid="{02B69F63-4F7B-47C7-AD70-35988B1E0391}"/>
    <cellStyle name="20% - Énfasis5 2 4 2 4" xfId="1524" xr:uid="{00000000-0005-0000-0000-000064030000}"/>
    <cellStyle name="20% - Énfasis5 2 4 2 4 2" xfId="4783" xr:uid="{D2D91A9E-CCDE-431D-A4B3-A09E51D7F656}"/>
    <cellStyle name="20% - Énfasis5 2 4 2 4 2 2" xfId="10927" xr:uid="{2B0F96DF-A428-453F-AC43-07C097C1ED97}"/>
    <cellStyle name="20% - Énfasis5 2 4 2 4 3" xfId="7973" xr:uid="{80CB782F-619B-4A84-8399-0CC487FC128C}"/>
    <cellStyle name="20% - Énfasis5 2 4 2 5" xfId="2403" xr:uid="{00000000-0005-0000-0000-000065030000}"/>
    <cellStyle name="20% - Énfasis5 2 4 2 5 2" xfId="5660" xr:uid="{9FCF0AEB-17C7-4BD8-876E-4AF82BD1D1B9}"/>
    <cellStyle name="20% - Énfasis5 2 4 2 5 2 2" xfId="11703" xr:uid="{D1657899-D90D-44CD-82BA-32E772737B0C}"/>
    <cellStyle name="20% - Énfasis5 2 4 2 5 3" xfId="8749" xr:uid="{BCE025C4-9BED-4814-8C7D-CFDE508E52AD}"/>
    <cellStyle name="20% - Énfasis5 2 4 2 6" xfId="3593" xr:uid="{6893E637-6BD4-43D3-B2CB-EF5EF1D82C40}"/>
    <cellStyle name="20% - Énfasis5 2 4 2 6 2" xfId="9838" xr:uid="{61446831-4B06-439E-BC82-8C04FC48E08C}"/>
    <cellStyle name="20% - Énfasis5 2 4 2 7" xfId="6884" xr:uid="{00B3CCAF-A66E-43F4-89D5-E1891D26B810}"/>
    <cellStyle name="20% - Énfasis5 2 4 3" xfId="537" xr:uid="{00000000-0005-0000-0000-000066030000}"/>
    <cellStyle name="20% - Énfasis5 2 4 3 2" xfId="1743" xr:uid="{00000000-0005-0000-0000-000067030000}"/>
    <cellStyle name="20% - Énfasis5 2 4 3 2 2" xfId="5002" xr:uid="{B7FB0E81-DCE8-4677-BA50-66EFE7F521BF}"/>
    <cellStyle name="20% - Énfasis5 2 4 3 2 2 2" xfId="11106" xr:uid="{B450AAE2-7AB2-4247-89FC-8E1A78423D87}"/>
    <cellStyle name="20% - Énfasis5 2 4 3 2 3" xfId="8152" xr:uid="{66BAAA6F-D6F0-4202-8658-2A036D4D6B22}"/>
    <cellStyle name="20% - Énfasis5 2 4 3 3" xfId="2622" xr:uid="{00000000-0005-0000-0000-000068030000}"/>
    <cellStyle name="20% - Énfasis5 2 4 3 3 2" xfId="5879" xr:uid="{96641984-C154-4560-94F3-E07E768EC83A}"/>
    <cellStyle name="20% - Énfasis5 2 4 3 3 2 2" xfId="11882" xr:uid="{F3B69367-D4E1-4F46-B567-F000EC5F2B62}"/>
    <cellStyle name="20% - Énfasis5 2 4 3 3 3" xfId="8928" xr:uid="{B0952C9E-E00F-4A01-8D2C-D08BDB889872}"/>
    <cellStyle name="20% - Énfasis5 2 4 3 4" xfId="3812" xr:uid="{534EBEC3-38EB-4F00-A5A1-58963E7ED6F7}"/>
    <cellStyle name="20% - Énfasis5 2 4 3 4 2" xfId="10017" xr:uid="{8D3BA449-466A-4C0B-8326-7BFC26F837E9}"/>
    <cellStyle name="20% - Énfasis5 2 4 3 5" xfId="7063" xr:uid="{49215B9F-0887-4DDC-97DC-9844FA829542}"/>
    <cellStyle name="20% - Énfasis5 2 4 4" xfId="732" xr:uid="{00000000-0005-0000-0000-000069030000}"/>
    <cellStyle name="20% - Énfasis5 2 4 4 2" xfId="1932" xr:uid="{00000000-0005-0000-0000-00006A030000}"/>
    <cellStyle name="20% - Énfasis5 2 4 4 2 2" xfId="5190" xr:uid="{661FEA0E-A446-41C9-8B90-A61FCC8EE72F}"/>
    <cellStyle name="20% - Énfasis5 2 4 4 2 2 2" xfId="11293" xr:uid="{3D462255-6042-44F9-8B2D-D946A419A1C9}"/>
    <cellStyle name="20% - Énfasis5 2 4 4 2 3" xfId="8339" xr:uid="{EB0723BC-DA02-481D-BEF1-443C2B91309E}"/>
    <cellStyle name="20% - Énfasis5 2 4 4 3" xfId="2810" xr:uid="{00000000-0005-0000-0000-00006B030000}"/>
    <cellStyle name="20% - Énfasis5 2 4 4 3 2" xfId="6067" xr:uid="{EE613CBB-BFD8-4563-A28B-7A3101A3DE9F}"/>
    <cellStyle name="20% - Énfasis5 2 4 4 3 2 2" xfId="12069" xr:uid="{7907A76B-6AED-4681-A9AF-6102436BB712}"/>
    <cellStyle name="20% - Énfasis5 2 4 4 3 3" xfId="9115" xr:uid="{1AA1DEB6-F11F-469C-BD19-97FB895B89E0}"/>
    <cellStyle name="20% - Énfasis5 2 4 4 4" xfId="4000" xr:uid="{A88B72CA-B342-42D9-955A-AB07B05397A6}"/>
    <cellStyle name="20% - Énfasis5 2 4 4 4 2" xfId="10204" xr:uid="{EAFFED51-5C16-48DB-BA9D-F9CED5DF7622}"/>
    <cellStyle name="20% - Énfasis5 2 4 4 5" xfId="7250" xr:uid="{2CBF2D79-4FF9-4E3C-8B06-DF7BC049C2D6}"/>
    <cellStyle name="20% - Énfasis5 2 4 5" xfId="1012" xr:uid="{00000000-0005-0000-0000-00006C030000}"/>
    <cellStyle name="20% - Énfasis5 2 4 5 2" xfId="3086" xr:uid="{00000000-0005-0000-0000-00006D030000}"/>
    <cellStyle name="20% - Énfasis5 2 4 5 2 2" xfId="6343" xr:uid="{BBBCD1BF-08BF-464E-A08E-F4131766C197}"/>
    <cellStyle name="20% - Énfasis5 2 4 5 2 2 2" xfId="12345" xr:uid="{40DCFF2A-E64E-4C5F-BF3D-8E0C9174E6A5}"/>
    <cellStyle name="20% - Énfasis5 2 4 5 2 3" xfId="9391" xr:uid="{624DBCB8-9DA9-41D9-9ADA-E218AF9A737C}"/>
    <cellStyle name="20% - Énfasis5 2 4 5 3" xfId="4276" xr:uid="{CCF8D0FD-72A9-4E5F-ACE5-3BE93C45D1B6}"/>
    <cellStyle name="20% - Énfasis5 2 4 5 3 2" xfId="10480" xr:uid="{9FD38072-DE7D-4B9A-88B0-47443A7715CE}"/>
    <cellStyle name="20% - Énfasis5 2 4 5 4" xfId="7526" xr:uid="{A3FEEE9E-1ED6-4A9D-85BD-C364CD4C2C4F}"/>
    <cellStyle name="20% - Énfasis5 2 4 6" xfId="1340" xr:uid="{00000000-0005-0000-0000-00006E030000}"/>
    <cellStyle name="20% - Énfasis5 2 4 6 2" xfId="4599" xr:uid="{E37C2E87-426D-4C55-A899-CBF9BFA15D83}"/>
    <cellStyle name="20% - Énfasis5 2 4 6 2 2" xfId="10793" xr:uid="{35AA3833-0C83-4FF6-92F5-8E4880206F41}"/>
    <cellStyle name="20% - Énfasis5 2 4 6 3" xfId="7839" xr:uid="{946C6E39-A23A-4673-8E3D-3CA692E43105}"/>
    <cellStyle name="20% - Énfasis5 2 4 7" xfId="2219" xr:uid="{00000000-0005-0000-0000-00006F030000}"/>
    <cellStyle name="20% - Énfasis5 2 4 7 2" xfId="5476" xr:uid="{B53BD9C3-7455-4016-BAAA-B9BCB0739A38}"/>
    <cellStyle name="20% - Énfasis5 2 4 7 2 2" xfId="11569" xr:uid="{E350485D-2B8E-4BD3-9E48-0A3971BB069C}"/>
    <cellStyle name="20% - Énfasis5 2 4 7 3" xfId="8615" xr:uid="{77CFC650-0269-4DF0-ADA0-8687F5FFD388}"/>
    <cellStyle name="20% - Énfasis5 2 4 8" xfId="3409" xr:uid="{D5F5A2DC-B100-4830-8BDB-03DD68505FEE}"/>
    <cellStyle name="20% - Énfasis5 2 4 8 2" xfId="9704" xr:uid="{DF827926-ADB2-440C-9880-0BB66BAD0EE6}"/>
    <cellStyle name="20% - Énfasis5 2 4 9" xfId="6754" xr:uid="{37D47729-9DF4-425B-A359-E5A16A1C718E}"/>
    <cellStyle name="20% - Énfasis5 2 5" xfId="123" xr:uid="{00000000-0005-0000-0000-000070030000}"/>
    <cellStyle name="20% - Énfasis5 2 5 2" xfId="315" xr:uid="{00000000-0005-0000-0000-000071030000}"/>
    <cellStyle name="20% - Énfasis5 2 5 2 2" xfId="881" xr:uid="{00000000-0005-0000-0000-000072030000}"/>
    <cellStyle name="20% - Énfasis5 2 5 2 2 2" xfId="2081" xr:uid="{00000000-0005-0000-0000-000073030000}"/>
    <cellStyle name="20% - Énfasis5 2 5 2 2 2 2" xfId="5339" xr:uid="{A54604C9-41A6-4B32-88D4-5E8D53C6F174}"/>
    <cellStyle name="20% - Énfasis5 2 5 2 2 2 2 2" xfId="11442" xr:uid="{FB98D482-78CF-4E81-BB1A-CF09C6C61CA8}"/>
    <cellStyle name="20% - Énfasis5 2 5 2 2 2 3" xfId="8488" xr:uid="{BD8A543C-92F8-4D8C-A310-544F1F30B68C}"/>
    <cellStyle name="20% - Énfasis5 2 5 2 2 3" xfId="2959" xr:uid="{00000000-0005-0000-0000-000074030000}"/>
    <cellStyle name="20% - Énfasis5 2 5 2 2 3 2" xfId="6216" xr:uid="{3370C857-895D-474E-99FC-3BF06F2844E7}"/>
    <cellStyle name="20% - Énfasis5 2 5 2 2 3 2 2" xfId="12218" xr:uid="{366B1A39-7BD3-4705-8840-B5032FA2FD88}"/>
    <cellStyle name="20% - Énfasis5 2 5 2 2 3 3" xfId="9264" xr:uid="{B779685A-B034-42FF-861A-560C6020A30E}"/>
    <cellStyle name="20% - Énfasis5 2 5 2 2 4" xfId="4149" xr:uid="{4AD26651-86C9-4ED2-A7F3-E9EC9B420159}"/>
    <cellStyle name="20% - Énfasis5 2 5 2 2 4 2" xfId="10353" xr:uid="{93DDEC6A-C071-4398-9DB2-0B0681C99F7E}"/>
    <cellStyle name="20% - Énfasis5 2 5 2 2 5" xfId="7399" xr:uid="{5C013B92-8462-42B9-83F9-25FC17322E1D}"/>
    <cellStyle name="20% - Énfasis5 2 5 2 3" xfId="1161" xr:uid="{00000000-0005-0000-0000-000075030000}"/>
    <cellStyle name="20% - Énfasis5 2 5 2 3 2" xfId="3235" xr:uid="{00000000-0005-0000-0000-000076030000}"/>
    <cellStyle name="20% - Énfasis5 2 5 2 3 2 2" xfId="6492" xr:uid="{B25D7D56-06E5-4884-8634-2501DCE92211}"/>
    <cellStyle name="20% - Énfasis5 2 5 2 3 2 2 2" xfId="12494" xr:uid="{CE4C74A8-FCD8-4744-A8FD-80E44A5988BA}"/>
    <cellStyle name="20% - Énfasis5 2 5 2 3 2 3" xfId="9540" xr:uid="{2F325C6A-7832-409F-B0C5-AA7D94D98B54}"/>
    <cellStyle name="20% - Énfasis5 2 5 2 3 3" xfId="4425" xr:uid="{89E618CC-1EB8-4E02-910B-273418B0530B}"/>
    <cellStyle name="20% - Énfasis5 2 5 2 3 3 2" xfId="10629" xr:uid="{EE23CA77-3037-462C-B1A8-2BF1556C6C2E}"/>
    <cellStyle name="20% - Énfasis5 2 5 2 3 4" xfId="7675" xr:uid="{AF9DA70C-ADD8-4641-BC9A-A08B74A87AA2}"/>
    <cellStyle name="20% - Énfasis5 2 5 2 4" xfId="1542" xr:uid="{00000000-0005-0000-0000-000077030000}"/>
    <cellStyle name="20% - Énfasis5 2 5 2 4 2" xfId="4801" xr:uid="{20A1B45F-A2D8-48BE-9844-64DAE66B9405}"/>
    <cellStyle name="20% - Énfasis5 2 5 2 4 2 2" xfId="10942" xr:uid="{93CF3111-3788-4F06-966B-D4A0B0619D57}"/>
    <cellStyle name="20% - Énfasis5 2 5 2 4 3" xfId="7988" xr:uid="{8ACC6B88-DB8B-4C0F-9E45-43EFA925D8AE}"/>
    <cellStyle name="20% - Énfasis5 2 5 2 5" xfId="2421" xr:uid="{00000000-0005-0000-0000-000078030000}"/>
    <cellStyle name="20% - Énfasis5 2 5 2 5 2" xfId="5678" xr:uid="{FCF16B79-4BD8-40C8-A1CC-5D59306433B7}"/>
    <cellStyle name="20% - Énfasis5 2 5 2 5 2 2" xfId="11718" xr:uid="{27BB3313-EC8D-49B1-A150-1FC60FB7994D}"/>
    <cellStyle name="20% - Énfasis5 2 5 2 5 3" xfId="8764" xr:uid="{1EB8E5A1-88ED-4F83-8A48-309BDDFCA4AC}"/>
    <cellStyle name="20% - Énfasis5 2 5 2 6" xfId="3611" xr:uid="{826B2300-0163-47CD-B4CB-50033CDB0D6E}"/>
    <cellStyle name="20% - Énfasis5 2 5 2 6 2" xfId="9853" xr:uid="{22C7D682-30F5-46BA-9268-A810D1901F35}"/>
    <cellStyle name="20% - Énfasis5 2 5 2 7" xfId="6899" xr:uid="{FC755301-927C-466C-8AA1-B37265B5589C}"/>
    <cellStyle name="20% - Énfasis5 2 5 3" xfId="552" xr:uid="{00000000-0005-0000-0000-000079030000}"/>
    <cellStyle name="20% - Énfasis5 2 5 3 2" xfId="1758" xr:uid="{00000000-0005-0000-0000-00007A030000}"/>
    <cellStyle name="20% - Énfasis5 2 5 3 2 2" xfId="5017" xr:uid="{5BBAFABB-4FCE-48D6-8DA6-CBE1480C073C}"/>
    <cellStyle name="20% - Énfasis5 2 5 3 2 2 2" xfId="11121" xr:uid="{7623F678-B8C2-4E45-842E-71227C5E5A75}"/>
    <cellStyle name="20% - Énfasis5 2 5 3 2 3" xfId="8167" xr:uid="{882F6A5A-E276-48AE-B2B0-0505E9AE13B3}"/>
    <cellStyle name="20% - Énfasis5 2 5 3 3" xfId="2637" xr:uid="{00000000-0005-0000-0000-00007B030000}"/>
    <cellStyle name="20% - Énfasis5 2 5 3 3 2" xfId="5894" xr:uid="{E40139AF-B4C2-472A-AFEE-1FF4770E8598}"/>
    <cellStyle name="20% - Énfasis5 2 5 3 3 2 2" xfId="11897" xr:uid="{94FBE30C-C95B-4D79-B1D8-AF363CC29160}"/>
    <cellStyle name="20% - Énfasis5 2 5 3 3 3" xfId="8943" xr:uid="{14D69886-52A8-4D48-AA81-4D02C77757B1}"/>
    <cellStyle name="20% - Énfasis5 2 5 3 4" xfId="3827" xr:uid="{39AEBDB1-D2FA-468A-85D1-AC28F711D28F}"/>
    <cellStyle name="20% - Énfasis5 2 5 3 4 2" xfId="10032" xr:uid="{8EADCCE7-73C2-402E-B6D6-3B0BE0D1B496}"/>
    <cellStyle name="20% - Énfasis5 2 5 3 5" xfId="7078" xr:uid="{BA44FADB-8AF4-48FD-B1B6-A3B708F55B88}"/>
    <cellStyle name="20% - Énfasis5 2 5 4" xfId="747" xr:uid="{00000000-0005-0000-0000-00007C030000}"/>
    <cellStyle name="20% - Énfasis5 2 5 4 2" xfId="1947" xr:uid="{00000000-0005-0000-0000-00007D030000}"/>
    <cellStyle name="20% - Énfasis5 2 5 4 2 2" xfId="5205" xr:uid="{19DB04D6-D9D8-4B63-B81A-2CDBD5D43354}"/>
    <cellStyle name="20% - Énfasis5 2 5 4 2 2 2" xfId="11308" xr:uid="{A1C3E14F-8AE0-4220-A521-B7E44CBF393C}"/>
    <cellStyle name="20% - Énfasis5 2 5 4 2 3" xfId="8354" xr:uid="{0B3DCF5F-1678-4123-AD6F-2DE58B0EA083}"/>
    <cellStyle name="20% - Énfasis5 2 5 4 3" xfId="2825" xr:uid="{00000000-0005-0000-0000-00007E030000}"/>
    <cellStyle name="20% - Énfasis5 2 5 4 3 2" xfId="6082" xr:uid="{FB813DC1-3A84-4772-B2A5-0F30D49D1ADA}"/>
    <cellStyle name="20% - Énfasis5 2 5 4 3 2 2" xfId="12084" xr:uid="{8CC24506-73AC-4AD2-B522-286D5850555A}"/>
    <cellStyle name="20% - Énfasis5 2 5 4 3 3" xfId="9130" xr:uid="{C7D865C4-A84D-4B97-B864-CF11088BC438}"/>
    <cellStyle name="20% - Énfasis5 2 5 4 4" xfId="4015" xr:uid="{8463E5C3-2431-452A-831E-4D4599FD7B4B}"/>
    <cellStyle name="20% - Énfasis5 2 5 4 4 2" xfId="10219" xr:uid="{0564973A-6F7A-40F3-9CF7-BA0445A1C97D}"/>
    <cellStyle name="20% - Énfasis5 2 5 4 5" xfId="7265" xr:uid="{21F2DA29-207A-4817-A7B8-BDA760A8FD8E}"/>
    <cellStyle name="20% - Énfasis5 2 5 5" xfId="1027" xr:uid="{00000000-0005-0000-0000-00007F030000}"/>
    <cellStyle name="20% - Énfasis5 2 5 5 2" xfId="3101" xr:uid="{00000000-0005-0000-0000-000080030000}"/>
    <cellStyle name="20% - Énfasis5 2 5 5 2 2" xfId="6358" xr:uid="{7BB4F050-39C9-4DF9-91AE-83568E97EEBF}"/>
    <cellStyle name="20% - Énfasis5 2 5 5 2 2 2" xfId="12360" xr:uid="{4159D5DA-DD08-449C-BF9B-FBDD92D9F4F9}"/>
    <cellStyle name="20% - Énfasis5 2 5 5 2 3" xfId="9406" xr:uid="{18582EBB-ACA2-440C-B2A1-37DB22FCC039}"/>
    <cellStyle name="20% - Énfasis5 2 5 5 3" xfId="4291" xr:uid="{A5CF50F2-D070-4FC3-AF07-03E1DF581ECC}"/>
    <cellStyle name="20% - Énfasis5 2 5 5 3 2" xfId="10495" xr:uid="{99BEA5B3-D51C-4569-A289-AFFB08920E31}"/>
    <cellStyle name="20% - Énfasis5 2 5 5 4" xfId="7541" xr:uid="{A40C08B2-C6B3-428D-A25F-12C47124702B}"/>
    <cellStyle name="20% - Énfasis5 2 5 6" xfId="1358" xr:uid="{00000000-0005-0000-0000-000081030000}"/>
    <cellStyle name="20% - Énfasis5 2 5 6 2" xfId="4617" xr:uid="{986EAA13-4AD1-43E1-A325-005B099E0B48}"/>
    <cellStyle name="20% - Énfasis5 2 5 6 2 2" xfId="10808" xr:uid="{FC8387DB-30EB-48D0-B377-F01ADB87EC43}"/>
    <cellStyle name="20% - Énfasis5 2 5 6 3" xfId="7854" xr:uid="{88CA95A2-E0F7-42C8-A9F8-87E41D8889C7}"/>
    <cellStyle name="20% - Énfasis5 2 5 7" xfId="2237" xr:uid="{00000000-0005-0000-0000-000082030000}"/>
    <cellStyle name="20% - Énfasis5 2 5 7 2" xfId="5494" xr:uid="{34458C7B-2378-46E4-845D-EC7BD87B2D52}"/>
    <cellStyle name="20% - Énfasis5 2 5 7 2 2" xfId="11584" xr:uid="{7D9A2C83-77FC-4D0F-AEF5-A1CF0E09D0DF}"/>
    <cellStyle name="20% - Énfasis5 2 5 7 3" xfId="8630" xr:uid="{597AEAAE-EB23-4BBE-B405-70A101270CFB}"/>
    <cellStyle name="20% - Énfasis5 2 5 8" xfId="3427" xr:uid="{FE0E4FFA-42F9-4C9B-90C7-DB9D794F6BB7}"/>
    <cellStyle name="20% - Énfasis5 2 5 8 2" xfId="9719" xr:uid="{2A08133C-C6CD-4C2B-8E65-EDAACCFF42A0}"/>
    <cellStyle name="20% - Énfasis5 2 5 9" xfId="6765" xr:uid="{3DA2679A-EEC6-4FD1-A13E-A80A527BDB7B}"/>
    <cellStyle name="20% - Énfasis5 2 6" xfId="141" xr:uid="{00000000-0005-0000-0000-000083030000}"/>
    <cellStyle name="20% - Énfasis5 2 6 2" xfId="333" xr:uid="{00000000-0005-0000-0000-000084030000}"/>
    <cellStyle name="20% - Énfasis5 2 6 2 2" xfId="896" xr:uid="{00000000-0005-0000-0000-000085030000}"/>
    <cellStyle name="20% - Énfasis5 2 6 2 2 2" xfId="2096" xr:uid="{00000000-0005-0000-0000-000086030000}"/>
    <cellStyle name="20% - Énfasis5 2 6 2 2 2 2" xfId="5354" xr:uid="{B68BCA71-AA1B-414D-AE78-4E396B80DBE3}"/>
    <cellStyle name="20% - Énfasis5 2 6 2 2 2 2 2" xfId="11457" xr:uid="{66F75FEA-74E2-43BD-8BC5-40D2D0249BA6}"/>
    <cellStyle name="20% - Énfasis5 2 6 2 2 2 3" xfId="8503" xr:uid="{40C6BEA4-92FA-44FF-AA08-F1C0AA41130A}"/>
    <cellStyle name="20% - Énfasis5 2 6 2 2 3" xfId="2974" xr:uid="{00000000-0005-0000-0000-000087030000}"/>
    <cellStyle name="20% - Énfasis5 2 6 2 2 3 2" xfId="6231" xr:uid="{B6BAE9F5-1C6C-495E-AD52-7182A508906D}"/>
    <cellStyle name="20% - Énfasis5 2 6 2 2 3 2 2" xfId="12233" xr:uid="{89925DCD-8838-4C2A-B3BB-1702C11EBBF9}"/>
    <cellStyle name="20% - Énfasis5 2 6 2 2 3 3" xfId="9279" xr:uid="{880E01A0-38DB-4262-8239-8FF7C6B44042}"/>
    <cellStyle name="20% - Énfasis5 2 6 2 2 4" xfId="4164" xr:uid="{10B0D016-E657-47F4-8989-4AAF666FB7B7}"/>
    <cellStyle name="20% - Énfasis5 2 6 2 2 4 2" xfId="10368" xr:uid="{1E227693-8E62-47C4-A82F-0C4A947402C6}"/>
    <cellStyle name="20% - Énfasis5 2 6 2 2 5" xfId="7414" xr:uid="{801D8BA2-E4ED-4902-9C3A-E24F2F1E8A48}"/>
    <cellStyle name="20% - Énfasis5 2 6 2 3" xfId="1176" xr:uid="{00000000-0005-0000-0000-000088030000}"/>
    <cellStyle name="20% - Énfasis5 2 6 2 3 2" xfId="3250" xr:uid="{00000000-0005-0000-0000-000089030000}"/>
    <cellStyle name="20% - Énfasis5 2 6 2 3 2 2" xfId="6507" xr:uid="{E543129D-3781-42BA-B581-A91F5EB50205}"/>
    <cellStyle name="20% - Énfasis5 2 6 2 3 2 2 2" xfId="12509" xr:uid="{B23185E9-D3FD-4649-B968-A0F9A0F63ACA}"/>
    <cellStyle name="20% - Énfasis5 2 6 2 3 2 3" xfId="9555" xr:uid="{AE4ACF20-21A4-40AD-9683-939623BAFCA6}"/>
    <cellStyle name="20% - Énfasis5 2 6 2 3 3" xfId="4440" xr:uid="{37E34DB4-FC24-4E4B-A3F5-FC8E0AA914F8}"/>
    <cellStyle name="20% - Énfasis5 2 6 2 3 3 2" xfId="10644" xr:uid="{918075F1-D6BC-4CEE-BD5F-E509DB228AAF}"/>
    <cellStyle name="20% - Énfasis5 2 6 2 3 4" xfId="7690" xr:uid="{BA2B860E-9118-4869-8634-9035DF5A7CA7}"/>
    <cellStyle name="20% - Énfasis5 2 6 2 4" xfId="1560" xr:uid="{00000000-0005-0000-0000-00008A030000}"/>
    <cellStyle name="20% - Énfasis5 2 6 2 4 2" xfId="4819" xr:uid="{7CB0E091-7ED3-4894-B34C-B05358B8CCE1}"/>
    <cellStyle name="20% - Énfasis5 2 6 2 4 2 2" xfId="10957" xr:uid="{C5015D8E-C86B-4FEF-9ACB-D83D9D3D0945}"/>
    <cellStyle name="20% - Énfasis5 2 6 2 4 3" xfId="8003" xr:uid="{803AFE7F-B9D0-4152-A0C1-F5DEB53A6FA8}"/>
    <cellStyle name="20% - Énfasis5 2 6 2 5" xfId="2439" xr:uid="{00000000-0005-0000-0000-00008B030000}"/>
    <cellStyle name="20% - Énfasis5 2 6 2 5 2" xfId="5696" xr:uid="{BEFC2B4C-2440-4163-9B12-5059E255CBE1}"/>
    <cellStyle name="20% - Énfasis5 2 6 2 5 2 2" xfId="11733" xr:uid="{2A2BED78-E676-416F-A65F-F247BD52D82E}"/>
    <cellStyle name="20% - Énfasis5 2 6 2 5 3" xfId="8779" xr:uid="{8A022C01-5BC7-4284-9B96-D63B95E3F3EF}"/>
    <cellStyle name="20% - Énfasis5 2 6 2 6" xfId="3629" xr:uid="{89426A40-DE4A-4F86-B6F8-20A44B561AD5}"/>
    <cellStyle name="20% - Énfasis5 2 6 2 6 2" xfId="9868" xr:uid="{274340F3-212A-43F3-81CE-16C6118B12C5}"/>
    <cellStyle name="20% - Énfasis5 2 6 2 7" xfId="6914" xr:uid="{6DB44506-792F-4006-AC66-918240DD9F94}"/>
    <cellStyle name="20% - Énfasis5 2 6 3" xfId="567" xr:uid="{00000000-0005-0000-0000-00008C030000}"/>
    <cellStyle name="20% - Énfasis5 2 6 3 2" xfId="1773" xr:uid="{00000000-0005-0000-0000-00008D030000}"/>
    <cellStyle name="20% - Énfasis5 2 6 3 2 2" xfId="5032" xr:uid="{64EF0C83-B41E-44F8-AF37-0F8F85047076}"/>
    <cellStyle name="20% - Énfasis5 2 6 3 2 2 2" xfId="11136" xr:uid="{36E8B79D-8FF9-4E9A-9527-0C5C5730955F}"/>
    <cellStyle name="20% - Énfasis5 2 6 3 2 3" xfId="8182" xr:uid="{BB478F1F-0F4C-4AF6-A2D1-B9722C0F2B95}"/>
    <cellStyle name="20% - Énfasis5 2 6 3 3" xfId="2652" xr:uid="{00000000-0005-0000-0000-00008E030000}"/>
    <cellStyle name="20% - Énfasis5 2 6 3 3 2" xfId="5909" xr:uid="{BA54A31C-84B8-4DD9-8E83-57412788986E}"/>
    <cellStyle name="20% - Énfasis5 2 6 3 3 2 2" xfId="11912" xr:uid="{A9B18E62-C199-41A4-9E1D-4D802AC3950E}"/>
    <cellStyle name="20% - Énfasis5 2 6 3 3 3" xfId="8958" xr:uid="{4C8A114E-C2EF-4F92-BDB8-B8CC623171EB}"/>
    <cellStyle name="20% - Énfasis5 2 6 3 4" xfId="3842" xr:uid="{F0BDDF2B-8927-4085-849F-383385550325}"/>
    <cellStyle name="20% - Énfasis5 2 6 3 4 2" xfId="10047" xr:uid="{F4CB5F48-BF13-43C0-9B14-5657DE2FC10A}"/>
    <cellStyle name="20% - Énfasis5 2 6 3 5" xfId="7093" xr:uid="{D9F2EB9A-51FA-4D4E-BFB7-8AE1C4566771}"/>
    <cellStyle name="20% - Énfasis5 2 6 4" xfId="762" xr:uid="{00000000-0005-0000-0000-00008F030000}"/>
    <cellStyle name="20% - Énfasis5 2 6 4 2" xfId="1962" xr:uid="{00000000-0005-0000-0000-000090030000}"/>
    <cellStyle name="20% - Énfasis5 2 6 4 2 2" xfId="5220" xr:uid="{7DCEA33C-40E4-43AC-8005-E4F0FF01BD27}"/>
    <cellStyle name="20% - Énfasis5 2 6 4 2 2 2" xfId="11323" xr:uid="{CF26C5FD-32CA-4DE4-8617-D40FF6606A8B}"/>
    <cellStyle name="20% - Énfasis5 2 6 4 2 3" xfId="8369" xr:uid="{DBF8ECE0-7885-4F6F-8EF0-1EB596F51140}"/>
    <cellStyle name="20% - Énfasis5 2 6 4 3" xfId="2840" xr:uid="{00000000-0005-0000-0000-000091030000}"/>
    <cellStyle name="20% - Énfasis5 2 6 4 3 2" xfId="6097" xr:uid="{4D655246-2962-437B-9105-DB42E649A095}"/>
    <cellStyle name="20% - Énfasis5 2 6 4 3 2 2" xfId="12099" xr:uid="{C7096341-4736-47F2-984D-DA247E2A9FFB}"/>
    <cellStyle name="20% - Énfasis5 2 6 4 3 3" xfId="9145" xr:uid="{D509806A-4737-4B9E-84A1-BCAD7ED13301}"/>
    <cellStyle name="20% - Énfasis5 2 6 4 4" xfId="4030" xr:uid="{7B8289D4-5A40-4FC5-9C33-F0FD68F72163}"/>
    <cellStyle name="20% - Énfasis5 2 6 4 4 2" xfId="10234" xr:uid="{1DF147BB-0A68-4E02-89BF-D9089DD4B274}"/>
    <cellStyle name="20% - Énfasis5 2 6 4 5" xfId="7280" xr:uid="{037F77D6-CAE4-48D3-B180-21A79B627CC0}"/>
    <cellStyle name="20% - Énfasis5 2 6 5" xfId="1042" xr:uid="{00000000-0005-0000-0000-000092030000}"/>
    <cellStyle name="20% - Énfasis5 2 6 5 2" xfId="3116" xr:uid="{00000000-0005-0000-0000-000093030000}"/>
    <cellStyle name="20% - Énfasis5 2 6 5 2 2" xfId="6373" xr:uid="{E5E47BD4-D785-44E2-A43B-89FBE4E53B64}"/>
    <cellStyle name="20% - Énfasis5 2 6 5 2 2 2" xfId="12375" xr:uid="{53FE881B-D2DE-4C7C-A48F-A02A50327BCF}"/>
    <cellStyle name="20% - Énfasis5 2 6 5 2 3" xfId="9421" xr:uid="{F4460848-1639-493D-A90A-882FE083D088}"/>
    <cellStyle name="20% - Énfasis5 2 6 5 3" xfId="4306" xr:uid="{991D98D4-AEAD-4977-837B-2B63BA18EAED}"/>
    <cellStyle name="20% - Énfasis5 2 6 5 3 2" xfId="10510" xr:uid="{B0105EC0-9393-4862-BA0F-0D84DF2C726C}"/>
    <cellStyle name="20% - Énfasis5 2 6 5 4" xfId="7556" xr:uid="{E235443A-45C9-459C-9B12-1017FFBC7D2E}"/>
    <cellStyle name="20% - Énfasis5 2 6 6" xfId="1376" xr:uid="{00000000-0005-0000-0000-000094030000}"/>
    <cellStyle name="20% - Énfasis5 2 6 6 2" xfId="4635" xr:uid="{AD7975B1-D272-4437-B900-18C5D9E39980}"/>
    <cellStyle name="20% - Énfasis5 2 6 6 2 2" xfId="10823" xr:uid="{7837DECB-9B3B-4440-80F0-642CBE2B62DE}"/>
    <cellStyle name="20% - Énfasis5 2 6 6 3" xfId="7869" xr:uid="{E8E90573-6130-4573-8A72-02DA5CD47FE5}"/>
    <cellStyle name="20% - Énfasis5 2 6 7" xfId="2255" xr:uid="{00000000-0005-0000-0000-000095030000}"/>
    <cellStyle name="20% - Énfasis5 2 6 7 2" xfId="5512" xr:uid="{B68AB132-71AA-45A6-B860-E84B2432D9AC}"/>
    <cellStyle name="20% - Énfasis5 2 6 7 2 2" xfId="11599" xr:uid="{7525B051-15A7-4BAE-B9EC-B5299D5FBE82}"/>
    <cellStyle name="20% - Énfasis5 2 6 7 3" xfId="8645" xr:uid="{D2D16A0F-6610-4CC0-A98D-B96246BFC9D8}"/>
    <cellStyle name="20% - Énfasis5 2 6 8" xfId="3445" xr:uid="{CC1A1F99-02FC-4079-AB33-787D5356AA90}"/>
    <cellStyle name="20% - Énfasis5 2 6 8 2" xfId="9734" xr:uid="{1F5EEE3F-D5BE-4F1E-818D-17670B9E3CC5}"/>
    <cellStyle name="20% - Énfasis5 2 6 9" xfId="6780" xr:uid="{D5227239-F4AD-46C8-90A3-794250135223}"/>
    <cellStyle name="20% - Énfasis5 2 7" xfId="160" xr:uid="{00000000-0005-0000-0000-000096030000}"/>
    <cellStyle name="20% - Énfasis5 2 7 2" xfId="352" xr:uid="{00000000-0005-0000-0000-000097030000}"/>
    <cellStyle name="20% - Énfasis5 2 7 2 2" xfId="911" xr:uid="{00000000-0005-0000-0000-000098030000}"/>
    <cellStyle name="20% - Énfasis5 2 7 2 2 2" xfId="2111" xr:uid="{00000000-0005-0000-0000-000099030000}"/>
    <cellStyle name="20% - Énfasis5 2 7 2 2 2 2" xfId="5369" xr:uid="{27CC2352-2B4D-4EB6-9777-DFBFA9498055}"/>
    <cellStyle name="20% - Énfasis5 2 7 2 2 2 2 2" xfId="11472" xr:uid="{2CCF9669-92F7-4E71-A15F-BC1FA5634167}"/>
    <cellStyle name="20% - Énfasis5 2 7 2 2 2 3" xfId="8518" xr:uid="{7DFFE02D-B5DE-4C18-A710-DD3A10042334}"/>
    <cellStyle name="20% - Énfasis5 2 7 2 2 3" xfId="2989" xr:uid="{00000000-0005-0000-0000-00009A030000}"/>
    <cellStyle name="20% - Énfasis5 2 7 2 2 3 2" xfId="6246" xr:uid="{38287429-6A87-4929-845C-3633960E9531}"/>
    <cellStyle name="20% - Énfasis5 2 7 2 2 3 2 2" xfId="12248" xr:uid="{5047F6A1-A292-4020-91A0-CC781C89CA4D}"/>
    <cellStyle name="20% - Énfasis5 2 7 2 2 3 3" xfId="9294" xr:uid="{4CF93E4F-C27B-4E46-AF63-56E86A497BFA}"/>
    <cellStyle name="20% - Énfasis5 2 7 2 2 4" xfId="4179" xr:uid="{85264F0D-3A27-409F-B5A2-9848DD108E95}"/>
    <cellStyle name="20% - Énfasis5 2 7 2 2 4 2" xfId="10383" xr:uid="{7B3D7186-5A39-4371-8B13-D50C7B1CF856}"/>
    <cellStyle name="20% - Énfasis5 2 7 2 2 5" xfId="7429" xr:uid="{FB392E1A-FA8B-4A29-AA01-9B25DF0836BB}"/>
    <cellStyle name="20% - Énfasis5 2 7 2 3" xfId="1191" xr:uid="{00000000-0005-0000-0000-00009B030000}"/>
    <cellStyle name="20% - Énfasis5 2 7 2 3 2" xfId="3265" xr:uid="{00000000-0005-0000-0000-00009C030000}"/>
    <cellStyle name="20% - Énfasis5 2 7 2 3 2 2" xfId="6522" xr:uid="{B7EFD263-D41C-457C-B7F2-8E4CDA755522}"/>
    <cellStyle name="20% - Énfasis5 2 7 2 3 2 2 2" xfId="12524" xr:uid="{15CAA257-0BAD-417A-AE67-F9480A49DAA5}"/>
    <cellStyle name="20% - Énfasis5 2 7 2 3 2 3" xfId="9570" xr:uid="{DF31FC5B-F7B3-41FA-B6E2-E932B5AF2AB7}"/>
    <cellStyle name="20% - Énfasis5 2 7 2 3 3" xfId="4455" xr:uid="{B2740F7F-8039-4F5D-B12F-96F2B1EA7358}"/>
    <cellStyle name="20% - Énfasis5 2 7 2 3 3 2" xfId="10659" xr:uid="{9E3D3B69-D6CC-40D2-8E05-68097DB44296}"/>
    <cellStyle name="20% - Énfasis5 2 7 2 3 4" xfId="7705" xr:uid="{F16BF30D-2831-42CC-9A06-1743518EF26B}"/>
    <cellStyle name="20% - Énfasis5 2 7 2 4" xfId="1579" xr:uid="{00000000-0005-0000-0000-00009D030000}"/>
    <cellStyle name="20% - Énfasis5 2 7 2 4 2" xfId="4838" xr:uid="{8565282E-D3E0-488F-AA7C-78A0EFA9D1FA}"/>
    <cellStyle name="20% - Énfasis5 2 7 2 4 2 2" xfId="10972" xr:uid="{781DF0F6-BAB7-4270-9A09-421C85333618}"/>
    <cellStyle name="20% - Énfasis5 2 7 2 4 3" xfId="8018" xr:uid="{2C642176-7ABF-448A-8630-66F29D02EF83}"/>
    <cellStyle name="20% - Énfasis5 2 7 2 5" xfId="2458" xr:uid="{00000000-0005-0000-0000-00009E030000}"/>
    <cellStyle name="20% - Énfasis5 2 7 2 5 2" xfId="5715" xr:uid="{996E1522-DF3E-4F46-A6CE-02C12A941353}"/>
    <cellStyle name="20% - Énfasis5 2 7 2 5 2 2" xfId="11748" xr:uid="{60E6CEA4-F3E5-4F1B-86F9-4D812C7ECC46}"/>
    <cellStyle name="20% - Énfasis5 2 7 2 5 3" xfId="8794" xr:uid="{83ECDDCE-E0CC-45A1-A639-5DC3A5FBCA59}"/>
    <cellStyle name="20% - Énfasis5 2 7 2 6" xfId="3648" xr:uid="{924E2CA9-AB87-4956-9EC1-C84158FA4D66}"/>
    <cellStyle name="20% - Énfasis5 2 7 2 6 2" xfId="9883" xr:uid="{F2A7EB8E-FCF7-4697-8E99-4B8B1B12D83E}"/>
    <cellStyle name="20% - Énfasis5 2 7 2 7" xfId="6929" xr:uid="{19DE21C7-2F75-478B-A435-7308E821FEE9}"/>
    <cellStyle name="20% - Énfasis5 2 7 3" xfId="582" xr:uid="{00000000-0005-0000-0000-00009F030000}"/>
    <cellStyle name="20% - Énfasis5 2 7 3 2" xfId="1788" xr:uid="{00000000-0005-0000-0000-0000A0030000}"/>
    <cellStyle name="20% - Énfasis5 2 7 3 2 2" xfId="5047" xr:uid="{F1BF4AFD-4E3E-41A1-8B74-022849899D49}"/>
    <cellStyle name="20% - Énfasis5 2 7 3 2 2 2" xfId="11151" xr:uid="{EDD961F5-FB7F-4209-A04E-635AF54DDC81}"/>
    <cellStyle name="20% - Énfasis5 2 7 3 2 3" xfId="8197" xr:uid="{D4EE45FB-CE58-4928-9760-27C44D4481AF}"/>
    <cellStyle name="20% - Énfasis5 2 7 3 3" xfId="2667" xr:uid="{00000000-0005-0000-0000-0000A1030000}"/>
    <cellStyle name="20% - Énfasis5 2 7 3 3 2" xfId="5924" xr:uid="{ED64ED12-ECAC-43A6-AB68-BAC800CDE81D}"/>
    <cellStyle name="20% - Énfasis5 2 7 3 3 2 2" xfId="11927" xr:uid="{4D5084F8-0DA1-4F6A-B530-6ECBEE128450}"/>
    <cellStyle name="20% - Énfasis5 2 7 3 3 3" xfId="8973" xr:uid="{CBCAC900-A837-4D5B-AD01-4B2A46FB44DC}"/>
    <cellStyle name="20% - Énfasis5 2 7 3 4" xfId="3857" xr:uid="{6D134EE4-D8D4-48E4-A6E8-2FDDCA4DD69E}"/>
    <cellStyle name="20% - Énfasis5 2 7 3 4 2" xfId="10062" xr:uid="{5234906A-9D35-4706-938F-1BFCB61C8078}"/>
    <cellStyle name="20% - Énfasis5 2 7 3 5" xfId="7108" xr:uid="{39212CD3-FE43-4A01-B8DD-1564B22B8ABF}"/>
    <cellStyle name="20% - Énfasis5 2 7 4" xfId="777" xr:uid="{00000000-0005-0000-0000-0000A2030000}"/>
    <cellStyle name="20% - Énfasis5 2 7 4 2" xfId="1977" xr:uid="{00000000-0005-0000-0000-0000A3030000}"/>
    <cellStyle name="20% - Énfasis5 2 7 4 2 2" xfId="5235" xr:uid="{044125DE-D7AE-4EB5-BCDC-03BD0F3F4053}"/>
    <cellStyle name="20% - Énfasis5 2 7 4 2 2 2" xfId="11338" xr:uid="{EC39FF65-F104-414F-83B1-FFE0EA973A31}"/>
    <cellStyle name="20% - Énfasis5 2 7 4 2 3" xfId="8384" xr:uid="{5167ACF1-BDDA-48B7-83F1-344C81898329}"/>
    <cellStyle name="20% - Énfasis5 2 7 4 3" xfId="2855" xr:uid="{00000000-0005-0000-0000-0000A4030000}"/>
    <cellStyle name="20% - Énfasis5 2 7 4 3 2" xfId="6112" xr:uid="{55F5D013-ADE7-4425-9A6B-095FBC2DF37C}"/>
    <cellStyle name="20% - Énfasis5 2 7 4 3 2 2" xfId="12114" xr:uid="{BC06C6B9-381A-43B1-B6EB-ADDAD1DFF487}"/>
    <cellStyle name="20% - Énfasis5 2 7 4 3 3" xfId="9160" xr:uid="{8E888308-2620-4910-AF57-2026B2C13D9A}"/>
    <cellStyle name="20% - Énfasis5 2 7 4 4" xfId="4045" xr:uid="{0A8C1734-7A08-4ABF-AD2B-31E65959A93F}"/>
    <cellStyle name="20% - Énfasis5 2 7 4 4 2" xfId="10249" xr:uid="{011EBDA4-2C44-49C5-B2A6-A160D698BB80}"/>
    <cellStyle name="20% - Énfasis5 2 7 4 5" xfId="7295" xr:uid="{CA8C8288-4D74-4B2A-BC52-FF86C10A7F48}"/>
    <cellStyle name="20% - Énfasis5 2 7 5" xfId="1057" xr:uid="{00000000-0005-0000-0000-0000A5030000}"/>
    <cellStyle name="20% - Énfasis5 2 7 5 2" xfId="3131" xr:uid="{00000000-0005-0000-0000-0000A6030000}"/>
    <cellStyle name="20% - Énfasis5 2 7 5 2 2" xfId="6388" xr:uid="{69D593BC-A04A-4074-A919-FCED129128AC}"/>
    <cellStyle name="20% - Énfasis5 2 7 5 2 2 2" xfId="12390" xr:uid="{D42B60BE-E3E7-4B55-B2C1-1F52C19A9B43}"/>
    <cellStyle name="20% - Énfasis5 2 7 5 2 3" xfId="9436" xr:uid="{CC4BD34A-9DFD-43FB-88CA-6A428D8F491B}"/>
    <cellStyle name="20% - Énfasis5 2 7 5 3" xfId="4321" xr:uid="{1D2551ED-70AE-49A9-BC41-95C54867D2BA}"/>
    <cellStyle name="20% - Énfasis5 2 7 5 3 2" xfId="10525" xr:uid="{3CB672BA-9B95-47DB-9A64-0D861EFB55B8}"/>
    <cellStyle name="20% - Énfasis5 2 7 5 4" xfId="7571" xr:uid="{22917F50-4C73-442B-A931-1C12B4719337}"/>
    <cellStyle name="20% - Énfasis5 2 7 6" xfId="1395" xr:uid="{00000000-0005-0000-0000-0000A7030000}"/>
    <cellStyle name="20% - Énfasis5 2 7 6 2" xfId="4654" xr:uid="{ED8E5674-23F9-46B6-907A-C6493C30BE3A}"/>
    <cellStyle name="20% - Énfasis5 2 7 6 2 2" xfId="10838" xr:uid="{A95A3EDC-2170-4156-A504-A65DA29449F5}"/>
    <cellStyle name="20% - Énfasis5 2 7 6 3" xfId="7884" xr:uid="{061EBDBA-AC43-4BCD-8C61-8EC28D4AC180}"/>
    <cellStyle name="20% - Énfasis5 2 7 7" xfId="2274" xr:uid="{00000000-0005-0000-0000-0000A8030000}"/>
    <cellStyle name="20% - Énfasis5 2 7 7 2" xfId="5531" xr:uid="{53FE18EA-8269-4CC9-B118-1E21E8A19B71}"/>
    <cellStyle name="20% - Énfasis5 2 7 7 2 2" xfId="11614" xr:uid="{81C4DEF5-3538-4FE8-8287-92B2DD3465F7}"/>
    <cellStyle name="20% - Énfasis5 2 7 7 3" xfId="8660" xr:uid="{241A4E29-1D4C-422A-8D87-333DE08E367D}"/>
    <cellStyle name="20% - Énfasis5 2 7 8" xfId="3464" xr:uid="{AD7A562A-1F2F-4714-A3F2-8EA0478361DC}"/>
    <cellStyle name="20% - Énfasis5 2 7 8 2" xfId="9749" xr:uid="{22CC71F7-643E-4397-9529-9F48527D4C86}"/>
    <cellStyle name="20% - Énfasis5 2 7 9" xfId="6795" xr:uid="{81FAA05E-4854-483A-AD5C-C2D351660379}"/>
    <cellStyle name="20% - Énfasis5 2 8" xfId="179" xr:uid="{00000000-0005-0000-0000-0000A9030000}"/>
    <cellStyle name="20% - Énfasis5 2 8 2" xfId="371" xr:uid="{00000000-0005-0000-0000-0000AA030000}"/>
    <cellStyle name="20% - Énfasis5 2 8 2 2" xfId="926" xr:uid="{00000000-0005-0000-0000-0000AB030000}"/>
    <cellStyle name="20% - Énfasis5 2 8 2 2 2" xfId="2126" xr:uid="{00000000-0005-0000-0000-0000AC030000}"/>
    <cellStyle name="20% - Énfasis5 2 8 2 2 2 2" xfId="5384" xr:uid="{9475AC60-1A10-40F0-B3DC-8C57B48885CD}"/>
    <cellStyle name="20% - Énfasis5 2 8 2 2 2 2 2" xfId="11487" xr:uid="{247D19D0-6DA1-4C90-99B9-D727E3E73C58}"/>
    <cellStyle name="20% - Énfasis5 2 8 2 2 2 3" xfId="8533" xr:uid="{0D2FC340-81CC-4051-99B4-E81BFB8816BC}"/>
    <cellStyle name="20% - Énfasis5 2 8 2 2 3" xfId="3004" xr:uid="{00000000-0005-0000-0000-0000AD030000}"/>
    <cellStyle name="20% - Énfasis5 2 8 2 2 3 2" xfId="6261" xr:uid="{BAC78010-B380-49C6-973C-1290B2E48CD0}"/>
    <cellStyle name="20% - Énfasis5 2 8 2 2 3 2 2" xfId="12263" xr:uid="{79F1D67F-7027-4290-88A4-5E2B4454A51E}"/>
    <cellStyle name="20% - Énfasis5 2 8 2 2 3 3" xfId="9309" xr:uid="{478F7370-D954-4F09-9686-5278D1B23499}"/>
    <cellStyle name="20% - Énfasis5 2 8 2 2 4" xfId="4194" xr:uid="{4F74EEF8-8AFF-450C-BB87-575DE9FD000D}"/>
    <cellStyle name="20% - Énfasis5 2 8 2 2 4 2" xfId="10398" xr:uid="{56A47B4C-AD3C-4A76-914E-885BD9B1C452}"/>
    <cellStyle name="20% - Énfasis5 2 8 2 2 5" xfId="7444" xr:uid="{2EEB0185-958E-4231-9CD4-ED4FAD809D8E}"/>
    <cellStyle name="20% - Énfasis5 2 8 2 3" xfId="1206" xr:uid="{00000000-0005-0000-0000-0000AE030000}"/>
    <cellStyle name="20% - Énfasis5 2 8 2 3 2" xfId="3280" xr:uid="{00000000-0005-0000-0000-0000AF030000}"/>
    <cellStyle name="20% - Énfasis5 2 8 2 3 2 2" xfId="6537" xr:uid="{1878E5F6-4DCE-46D2-8E49-F745FA92D2F0}"/>
    <cellStyle name="20% - Énfasis5 2 8 2 3 2 2 2" xfId="12539" xr:uid="{EDABB4AD-F74A-4827-973A-00406CF207A3}"/>
    <cellStyle name="20% - Énfasis5 2 8 2 3 2 3" xfId="9585" xr:uid="{4A1CC3D5-750B-4A20-87CE-66844428F085}"/>
    <cellStyle name="20% - Énfasis5 2 8 2 3 3" xfId="4470" xr:uid="{ADE33429-EAD3-4D55-997E-4141F510937F}"/>
    <cellStyle name="20% - Énfasis5 2 8 2 3 3 2" xfId="10674" xr:uid="{78589DE8-A7F9-4CE8-B98D-94032518DA9A}"/>
    <cellStyle name="20% - Énfasis5 2 8 2 3 4" xfId="7720" xr:uid="{A7793D4A-A759-40C4-8E13-544C93C7394B}"/>
    <cellStyle name="20% - Énfasis5 2 8 2 4" xfId="1597" xr:uid="{00000000-0005-0000-0000-0000B0030000}"/>
    <cellStyle name="20% - Énfasis5 2 8 2 4 2" xfId="4856" xr:uid="{9D5FA569-4087-4A7F-80FE-B6D0490F1005}"/>
    <cellStyle name="20% - Énfasis5 2 8 2 4 2 2" xfId="10987" xr:uid="{EA955C0D-726C-4F82-826B-72DD2C92F2E2}"/>
    <cellStyle name="20% - Énfasis5 2 8 2 4 3" xfId="8033" xr:uid="{5E40DBBC-9EF7-49C2-931A-311B05A8BCC0}"/>
    <cellStyle name="20% - Énfasis5 2 8 2 5" xfId="2476" xr:uid="{00000000-0005-0000-0000-0000B1030000}"/>
    <cellStyle name="20% - Énfasis5 2 8 2 5 2" xfId="5733" xr:uid="{DD4554A8-4D9C-4B91-911F-2364457EFC29}"/>
    <cellStyle name="20% - Énfasis5 2 8 2 5 2 2" xfId="11763" xr:uid="{533C29BB-76ED-40CC-BE1A-B18A0E9D96C3}"/>
    <cellStyle name="20% - Énfasis5 2 8 2 5 3" xfId="8809" xr:uid="{8F8C4DA6-6272-4E04-9074-B3315368712E}"/>
    <cellStyle name="20% - Énfasis5 2 8 2 6" xfId="3666" xr:uid="{63C4091E-A5D3-4372-A97C-C86176D35E27}"/>
    <cellStyle name="20% - Énfasis5 2 8 2 6 2" xfId="9898" xr:uid="{1D1869CC-24C5-49B5-A601-1A7DC89BDD03}"/>
    <cellStyle name="20% - Énfasis5 2 8 2 7" xfId="6944" xr:uid="{28F2281B-13AE-47D9-9172-C13D6D194DE1}"/>
    <cellStyle name="20% - Énfasis5 2 8 3" xfId="597" xr:uid="{00000000-0005-0000-0000-0000B2030000}"/>
    <cellStyle name="20% - Énfasis5 2 8 3 2" xfId="1803" xr:uid="{00000000-0005-0000-0000-0000B3030000}"/>
    <cellStyle name="20% - Énfasis5 2 8 3 2 2" xfId="5062" xr:uid="{924F993D-F71A-4544-BA46-B249B1BC373D}"/>
    <cellStyle name="20% - Énfasis5 2 8 3 2 2 2" xfId="11166" xr:uid="{A741F8DC-1C1E-457B-A87D-1748F6FFBBBA}"/>
    <cellStyle name="20% - Énfasis5 2 8 3 2 3" xfId="8212" xr:uid="{97911956-7484-4C02-BB6B-28A84A847DA2}"/>
    <cellStyle name="20% - Énfasis5 2 8 3 3" xfId="2682" xr:uid="{00000000-0005-0000-0000-0000B4030000}"/>
    <cellStyle name="20% - Énfasis5 2 8 3 3 2" xfId="5939" xr:uid="{D44CB56F-CAB7-4D89-A55B-C06DD38AC88D}"/>
    <cellStyle name="20% - Énfasis5 2 8 3 3 2 2" xfId="11942" xr:uid="{6290447F-7408-4257-AE5B-B00BC09785BF}"/>
    <cellStyle name="20% - Énfasis5 2 8 3 3 3" xfId="8988" xr:uid="{E7E38B09-13B7-4121-9D6F-E16B3A7CDBE2}"/>
    <cellStyle name="20% - Énfasis5 2 8 3 4" xfId="3872" xr:uid="{73AABA1B-1164-4F26-962D-1643E269FB50}"/>
    <cellStyle name="20% - Énfasis5 2 8 3 4 2" xfId="10077" xr:uid="{DBF9D008-7AC9-4524-AFAE-68D753D895EA}"/>
    <cellStyle name="20% - Énfasis5 2 8 3 5" xfId="7123" xr:uid="{BF6E676E-E8F9-4CEA-B57F-A9DCEC84CB19}"/>
    <cellStyle name="20% - Énfasis5 2 8 4" xfId="792" xr:uid="{00000000-0005-0000-0000-0000B5030000}"/>
    <cellStyle name="20% - Énfasis5 2 8 4 2" xfId="1992" xr:uid="{00000000-0005-0000-0000-0000B6030000}"/>
    <cellStyle name="20% - Énfasis5 2 8 4 2 2" xfId="5250" xr:uid="{C030D88C-8F47-417C-960F-CD45F9DF5A43}"/>
    <cellStyle name="20% - Énfasis5 2 8 4 2 2 2" xfId="11353" xr:uid="{3C2CB22F-B4E7-4525-B463-B8C5B5C76AAA}"/>
    <cellStyle name="20% - Énfasis5 2 8 4 2 3" xfId="8399" xr:uid="{27F4315C-F3B7-4D68-A9CE-B3CA969C8FBF}"/>
    <cellStyle name="20% - Énfasis5 2 8 4 3" xfId="2870" xr:uid="{00000000-0005-0000-0000-0000B7030000}"/>
    <cellStyle name="20% - Énfasis5 2 8 4 3 2" xfId="6127" xr:uid="{9510350D-05A7-4DDC-AB68-A28F8B1F1089}"/>
    <cellStyle name="20% - Énfasis5 2 8 4 3 2 2" xfId="12129" xr:uid="{046091B0-9155-4674-9FDD-AAA4560E882D}"/>
    <cellStyle name="20% - Énfasis5 2 8 4 3 3" xfId="9175" xr:uid="{3DECF5EC-D5D0-4A6D-AF14-32EB5877600B}"/>
    <cellStyle name="20% - Énfasis5 2 8 4 4" xfId="4060" xr:uid="{297C118A-E9FF-4F12-91C0-397EAA23EDCB}"/>
    <cellStyle name="20% - Énfasis5 2 8 4 4 2" xfId="10264" xr:uid="{250ADC1A-0DD7-4497-BF0E-909D9811E900}"/>
    <cellStyle name="20% - Énfasis5 2 8 4 5" xfId="7310" xr:uid="{3270FD70-8144-4A7C-AC9E-F23B6A4974DE}"/>
    <cellStyle name="20% - Énfasis5 2 8 5" xfId="1072" xr:uid="{00000000-0005-0000-0000-0000B8030000}"/>
    <cellStyle name="20% - Énfasis5 2 8 5 2" xfId="3146" xr:uid="{00000000-0005-0000-0000-0000B9030000}"/>
    <cellStyle name="20% - Énfasis5 2 8 5 2 2" xfId="6403" xr:uid="{19611B23-28AF-4B51-B7BC-29E0B0F2C785}"/>
    <cellStyle name="20% - Énfasis5 2 8 5 2 2 2" xfId="12405" xr:uid="{3B3F37BB-377A-4BD6-A592-ADC3D81F97B7}"/>
    <cellStyle name="20% - Énfasis5 2 8 5 2 3" xfId="9451" xr:uid="{DAE51047-24D1-4B69-B716-B50A44F2670E}"/>
    <cellStyle name="20% - Énfasis5 2 8 5 3" xfId="4336" xr:uid="{1A49EEE5-9AB6-4A3B-9E1E-6207D88F3120}"/>
    <cellStyle name="20% - Énfasis5 2 8 5 3 2" xfId="10540" xr:uid="{F6994116-805A-426A-8315-1D071EA5B31D}"/>
    <cellStyle name="20% - Énfasis5 2 8 5 4" xfId="7586" xr:uid="{DA6529BD-FC5B-4C3F-B2E9-FAD7CD177F0E}"/>
    <cellStyle name="20% - Énfasis5 2 8 6" xfId="1413" xr:uid="{00000000-0005-0000-0000-0000BA030000}"/>
    <cellStyle name="20% - Énfasis5 2 8 6 2" xfId="4672" xr:uid="{7325F6DD-62AA-409B-836A-56E08F1C6406}"/>
    <cellStyle name="20% - Énfasis5 2 8 6 2 2" xfId="10853" xr:uid="{164DD462-7CB3-40CA-8A34-16047CF7C1C0}"/>
    <cellStyle name="20% - Énfasis5 2 8 6 3" xfId="7899" xr:uid="{D2CBC995-94CF-4F03-A3EC-311FE5A63ABC}"/>
    <cellStyle name="20% - Énfasis5 2 8 7" xfId="2292" xr:uid="{00000000-0005-0000-0000-0000BB030000}"/>
    <cellStyle name="20% - Énfasis5 2 8 7 2" xfId="5549" xr:uid="{4DF7A339-AA3D-4ADC-83A3-07F0263C81EE}"/>
    <cellStyle name="20% - Énfasis5 2 8 7 2 2" xfId="11629" xr:uid="{7B5AC0B2-B015-4F9C-94BE-FC430809EB64}"/>
    <cellStyle name="20% - Énfasis5 2 8 7 3" xfId="8675" xr:uid="{1FBA15F8-0315-40B9-8D82-0CB23B78F9E1}"/>
    <cellStyle name="20% - Énfasis5 2 8 8" xfId="3482" xr:uid="{8B78AB12-1C38-4F83-9FC7-FC69BA80EA47}"/>
    <cellStyle name="20% - Énfasis5 2 8 8 2" xfId="9764" xr:uid="{0ED18FB4-1D2F-4AB6-90FD-788286AF80FE}"/>
    <cellStyle name="20% - Énfasis5 2 8 9" xfId="6810" xr:uid="{4C05C974-BEF9-4173-9504-B024A08BEF37}"/>
    <cellStyle name="20% - Énfasis5 2 9" xfId="198" xr:uid="{00000000-0005-0000-0000-0000BC030000}"/>
    <cellStyle name="20% - Énfasis5 2 9 2" xfId="390" xr:uid="{00000000-0005-0000-0000-0000BD030000}"/>
    <cellStyle name="20% - Énfasis5 2 9 2 2" xfId="941" xr:uid="{00000000-0005-0000-0000-0000BE030000}"/>
    <cellStyle name="20% - Énfasis5 2 9 2 2 2" xfId="2141" xr:uid="{00000000-0005-0000-0000-0000BF030000}"/>
    <cellStyle name="20% - Énfasis5 2 9 2 2 2 2" xfId="5399" xr:uid="{CE474B5C-0915-4093-83F4-9E3F1C669FB7}"/>
    <cellStyle name="20% - Énfasis5 2 9 2 2 2 2 2" xfId="11502" xr:uid="{3E9924A0-8997-4B34-8545-9FC6B1FB7C7B}"/>
    <cellStyle name="20% - Énfasis5 2 9 2 2 2 3" xfId="8548" xr:uid="{B3C52098-32B0-43B1-B207-FDD6733B9E93}"/>
    <cellStyle name="20% - Énfasis5 2 9 2 2 3" xfId="3019" xr:uid="{00000000-0005-0000-0000-0000C0030000}"/>
    <cellStyle name="20% - Énfasis5 2 9 2 2 3 2" xfId="6276" xr:uid="{B8F51EAA-0487-4898-AA46-E72292847ECB}"/>
    <cellStyle name="20% - Énfasis5 2 9 2 2 3 2 2" xfId="12278" xr:uid="{EEA45449-3584-403C-A6D4-82E2FE20AC8D}"/>
    <cellStyle name="20% - Énfasis5 2 9 2 2 3 3" xfId="9324" xr:uid="{601C39B4-1D9A-48CD-88B2-ED9A24F3A370}"/>
    <cellStyle name="20% - Énfasis5 2 9 2 2 4" xfId="4209" xr:uid="{9BAC0AF9-B99F-47F4-8111-BB961FCE3D27}"/>
    <cellStyle name="20% - Énfasis5 2 9 2 2 4 2" xfId="10413" xr:uid="{6680F6F7-482C-4A27-98D9-FD38053247EA}"/>
    <cellStyle name="20% - Énfasis5 2 9 2 2 5" xfId="7459" xr:uid="{4C538225-D272-4267-AB8E-44F115F67EE0}"/>
    <cellStyle name="20% - Énfasis5 2 9 2 3" xfId="1221" xr:uid="{00000000-0005-0000-0000-0000C1030000}"/>
    <cellStyle name="20% - Énfasis5 2 9 2 3 2" xfId="3295" xr:uid="{00000000-0005-0000-0000-0000C2030000}"/>
    <cellStyle name="20% - Énfasis5 2 9 2 3 2 2" xfId="6552" xr:uid="{46016A26-3859-439E-8897-C3E07866967E}"/>
    <cellStyle name="20% - Énfasis5 2 9 2 3 2 2 2" xfId="12554" xr:uid="{B7CBEBBA-2C51-4A7F-AAC9-78A9A147D290}"/>
    <cellStyle name="20% - Énfasis5 2 9 2 3 2 3" xfId="9600" xr:uid="{9E7AD2AE-0756-477E-9F66-A094B427B300}"/>
    <cellStyle name="20% - Énfasis5 2 9 2 3 3" xfId="4485" xr:uid="{C556ADB2-A42D-472E-8567-DFF9230CD378}"/>
    <cellStyle name="20% - Énfasis5 2 9 2 3 3 2" xfId="10689" xr:uid="{FAFB4AFA-C712-4BB0-A447-71952312EC99}"/>
    <cellStyle name="20% - Énfasis5 2 9 2 3 4" xfId="7735" xr:uid="{CC3616BB-12EB-4730-AD9D-6CBFB56E1ECF}"/>
    <cellStyle name="20% - Énfasis5 2 9 2 4" xfId="1615" xr:uid="{00000000-0005-0000-0000-0000C3030000}"/>
    <cellStyle name="20% - Énfasis5 2 9 2 4 2" xfId="4874" xr:uid="{E402BD9B-183D-4792-823C-6071511F880F}"/>
    <cellStyle name="20% - Énfasis5 2 9 2 4 2 2" xfId="11002" xr:uid="{2429F353-D5F8-4BDC-AE75-7D0EFBED6421}"/>
    <cellStyle name="20% - Énfasis5 2 9 2 4 3" xfId="8048" xr:uid="{EF25BCCB-FE76-4B67-97D4-277857B27171}"/>
    <cellStyle name="20% - Énfasis5 2 9 2 5" xfId="2494" xr:uid="{00000000-0005-0000-0000-0000C4030000}"/>
    <cellStyle name="20% - Énfasis5 2 9 2 5 2" xfId="5751" xr:uid="{F1543136-99B6-4D53-BD13-AE1CF4661976}"/>
    <cellStyle name="20% - Énfasis5 2 9 2 5 2 2" xfId="11778" xr:uid="{2B1AC684-E8C7-449F-B753-FC1A2499A410}"/>
    <cellStyle name="20% - Énfasis5 2 9 2 5 3" xfId="8824" xr:uid="{4F2F5EC8-CE22-4E02-A78C-4610BC544B22}"/>
    <cellStyle name="20% - Énfasis5 2 9 2 6" xfId="3684" xr:uid="{28DAC5BF-A4E7-4FFD-AA0D-61042C3FEA1F}"/>
    <cellStyle name="20% - Énfasis5 2 9 2 6 2" xfId="9913" xr:uid="{6AA05F46-2E9C-4606-A22E-6EBB3557E517}"/>
    <cellStyle name="20% - Énfasis5 2 9 2 7" xfId="6959" xr:uid="{8725A935-4412-44D6-9B4F-E4E0AB4A3562}"/>
    <cellStyle name="20% - Énfasis5 2 9 3" xfId="612" xr:uid="{00000000-0005-0000-0000-0000C5030000}"/>
    <cellStyle name="20% - Énfasis5 2 9 3 2" xfId="1818" xr:uid="{00000000-0005-0000-0000-0000C6030000}"/>
    <cellStyle name="20% - Énfasis5 2 9 3 2 2" xfId="5077" xr:uid="{E2874D54-5C0C-4141-AEA8-908215837913}"/>
    <cellStyle name="20% - Énfasis5 2 9 3 2 2 2" xfId="11181" xr:uid="{000DAB40-2950-4CA6-BB69-75895F24F5E3}"/>
    <cellStyle name="20% - Énfasis5 2 9 3 2 3" xfId="8227" xr:uid="{A623DE54-B9E0-4379-A8EB-FB66A5B3243B}"/>
    <cellStyle name="20% - Énfasis5 2 9 3 3" xfId="2697" xr:uid="{00000000-0005-0000-0000-0000C7030000}"/>
    <cellStyle name="20% - Énfasis5 2 9 3 3 2" xfId="5954" xr:uid="{D3FE4B54-8704-48EC-ACCD-F9D792A55463}"/>
    <cellStyle name="20% - Énfasis5 2 9 3 3 2 2" xfId="11957" xr:uid="{65FE5F8C-1822-4D00-9A01-D7C126C5D4BD}"/>
    <cellStyle name="20% - Énfasis5 2 9 3 3 3" xfId="9003" xr:uid="{E8D5D221-CE6E-4E62-8113-3C888C68BB70}"/>
    <cellStyle name="20% - Énfasis5 2 9 3 4" xfId="3887" xr:uid="{2B3887D9-407D-42C7-806C-D4C1E1CB2774}"/>
    <cellStyle name="20% - Énfasis5 2 9 3 4 2" xfId="10092" xr:uid="{F5C5266B-3290-46AB-BC3A-D353D2BC3293}"/>
    <cellStyle name="20% - Énfasis5 2 9 3 5" xfId="7138" xr:uid="{FEF6B470-4051-473B-AE70-F5F961F4E9C9}"/>
    <cellStyle name="20% - Énfasis5 2 9 4" xfId="807" xr:uid="{00000000-0005-0000-0000-0000C8030000}"/>
    <cellStyle name="20% - Énfasis5 2 9 4 2" xfId="2007" xr:uid="{00000000-0005-0000-0000-0000C9030000}"/>
    <cellStyle name="20% - Énfasis5 2 9 4 2 2" xfId="5265" xr:uid="{3DBA21B7-A9D6-451E-B8F1-604983B95E41}"/>
    <cellStyle name="20% - Énfasis5 2 9 4 2 2 2" xfId="11368" xr:uid="{0A190998-43B5-4C30-8835-016F2FCAC2F7}"/>
    <cellStyle name="20% - Énfasis5 2 9 4 2 3" xfId="8414" xr:uid="{93EC71BC-B281-4A92-9BCF-F3C6FE532B9E}"/>
    <cellStyle name="20% - Énfasis5 2 9 4 3" xfId="2885" xr:uid="{00000000-0005-0000-0000-0000CA030000}"/>
    <cellStyle name="20% - Énfasis5 2 9 4 3 2" xfId="6142" xr:uid="{950A6721-49B1-4D8B-91CF-AEEB9B5EA4B4}"/>
    <cellStyle name="20% - Énfasis5 2 9 4 3 2 2" xfId="12144" xr:uid="{159059BB-FF47-497F-9D40-B3F16B9C5859}"/>
    <cellStyle name="20% - Énfasis5 2 9 4 3 3" xfId="9190" xr:uid="{28591084-A8D1-451E-AFB6-58AF013C7360}"/>
    <cellStyle name="20% - Énfasis5 2 9 4 4" xfId="4075" xr:uid="{3E7E956B-D22B-4285-8259-9E3A5D8D4FCF}"/>
    <cellStyle name="20% - Énfasis5 2 9 4 4 2" xfId="10279" xr:uid="{E5AE10A7-4252-4451-A96F-D2170A443B1F}"/>
    <cellStyle name="20% - Énfasis5 2 9 4 5" xfId="7325" xr:uid="{6B8EE9D3-9B34-4F91-98D8-4E7808527822}"/>
    <cellStyle name="20% - Énfasis5 2 9 5" xfId="1087" xr:uid="{00000000-0005-0000-0000-0000CB030000}"/>
    <cellStyle name="20% - Énfasis5 2 9 5 2" xfId="3161" xr:uid="{00000000-0005-0000-0000-0000CC030000}"/>
    <cellStyle name="20% - Énfasis5 2 9 5 2 2" xfId="6418" xr:uid="{FB263109-022C-4DDC-8EDC-3169DCC2CB56}"/>
    <cellStyle name="20% - Énfasis5 2 9 5 2 2 2" xfId="12420" xr:uid="{0AFEFFF6-B556-4CD4-AD81-EA794773F5E4}"/>
    <cellStyle name="20% - Énfasis5 2 9 5 2 3" xfId="9466" xr:uid="{C869397E-E604-4EBF-9FCC-8663619BC623}"/>
    <cellStyle name="20% - Énfasis5 2 9 5 3" xfId="4351" xr:uid="{A28E8B85-FA83-4D1D-BA46-DADDDD7F98F8}"/>
    <cellStyle name="20% - Énfasis5 2 9 5 3 2" xfId="10555" xr:uid="{FA7B1E92-7779-413C-AE29-BCAE2F9528C3}"/>
    <cellStyle name="20% - Énfasis5 2 9 5 4" xfId="7601" xr:uid="{35871A88-F4BE-451A-97A2-22BC84E1878F}"/>
    <cellStyle name="20% - Énfasis5 2 9 6" xfId="1431" xr:uid="{00000000-0005-0000-0000-0000CD030000}"/>
    <cellStyle name="20% - Énfasis5 2 9 6 2" xfId="4690" xr:uid="{B53AB82C-94B8-4BFF-8E77-5934742A11DD}"/>
    <cellStyle name="20% - Énfasis5 2 9 6 2 2" xfId="10868" xr:uid="{8650573E-60A0-49AC-910F-410B18F92F15}"/>
    <cellStyle name="20% - Énfasis5 2 9 6 3" xfId="7914" xr:uid="{2D4C91B2-6601-45B2-8E03-D2E95F190912}"/>
    <cellStyle name="20% - Énfasis5 2 9 7" xfId="2310" xr:uid="{00000000-0005-0000-0000-0000CE030000}"/>
    <cellStyle name="20% - Énfasis5 2 9 7 2" xfId="5567" xr:uid="{5EE0B189-1A9C-41A3-B04C-652F0BCC38E9}"/>
    <cellStyle name="20% - Énfasis5 2 9 7 2 2" xfId="11644" xr:uid="{8CB0C91F-E9C9-4CE8-9348-3F5D4CF5DE0E}"/>
    <cellStyle name="20% - Énfasis5 2 9 7 3" xfId="8690" xr:uid="{5F03C22F-4DA7-458F-AB43-6B3854F69F9C}"/>
    <cellStyle name="20% - Énfasis5 2 9 8" xfId="3500" xr:uid="{78A17481-A961-4099-AAD0-0E1AA333ED88}"/>
    <cellStyle name="20% - Énfasis5 2 9 8 2" xfId="9779" xr:uid="{393B7CF4-16E1-4897-A9AF-2302510D6264}"/>
    <cellStyle name="20% - Énfasis5 2 9 9" xfId="6825" xr:uid="{EFB1367F-978D-4C03-BB8B-7BBD7002EFFE}"/>
    <cellStyle name="20% - Énfasis6 2" xfId="11" xr:uid="{00000000-0005-0000-0000-0000CF030000}"/>
    <cellStyle name="20% - Énfasis6 2 10" xfId="217" xr:uid="{00000000-0005-0000-0000-0000D0030000}"/>
    <cellStyle name="20% - Énfasis6 2 10 2" xfId="628" xr:uid="{00000000-0005-0000-0000-0000D1030000}"/>
    <cellStyle name="20% - Énfasis6 2 10 2 2" xfId="1834" xr:uid="{00000000-0005-0000-0000-0000D2030000}"/>
    <cellStyle name="20% - Énfasis6 2 10 2 2 2" xfId="5093" xr:uid="{9D666BC1-0E62-468A-B4FF-64C3BCD32E3C}"/>
    <cellStyle name="20% - Énfasis6 2 10 2 2 2 2" xfId="11197" xr:uid="{4E86344D-0244-4436-9FB1-5D982D251304}"/>
    <cellStyle name="20% - Énfasis6 2 10 2 2 3" xfId="8243" xr:uid="{3F22C87D-BABF-456E-9624-3B8882406A71}"/>
    <cellStyle name="20% - Énfasis6 2 10 2 3" xfId="2713" xr:uid="{00000000-0005-0000-0000-0000D3030000}"/>
    <cellStyle name="20% - Énfasis6 2 10 2 3 2" xfId="5970" xr:uid="{B0ED847B-49D3-4BD2-B033-36A79FEA8A10}"/>
    <cellStyle name="20% - Énfasis6 2 10 2 3 2 2" xfId="11973" xr:uid="{C3397608-445D-4C8A-BB69-E5C7EB72D227}"/>
    <cellStyle name="20% - Énfasis6 2 10 2 3 3" xfId="9019" xr:uid="{D71FC779-2484-411D-A523-D6E7E71546EE}"/>
    <cellStyle name="20% - Énfasis6 2 10 2 4" xfId="3903" xr:uid="{017F9BF4-21C5-4219-B576-948EB0C1BAC0}"/>
    <cellStyle name="20% - Énfasis6 2 10 2 4 2" xfId="10108" xr:uid="{560538D3-6CF8-4B5D-8021-D1DE68D61144}"/>
    <cellStyle name="20% - Énfasis6 2 10 2 5" xfId="7154" xr:uid="{FEDC9935-D826-4FFB-BAAB-3A92FF93D545}"/>
    <cellStyle name="20% - Énfasis6 2 10 3" xfId="823" xr:uid="{00000000-0005-0000-0000-0000D4030000}"/>
    <cellStyle name="20% - Énfasis6 2 10 3 2" xfId="2023" xr:uid="{00000000-0005-0000-0000-0000D5030000}"/>
    <cellStyle name="20% - Énfasis6 2 10 3 2 2" xfId="5281" xr:uid="{D47F0D5E-CA46-47F6-BF6F-3D3AE2C3EDF0}"/>
    <cellStyle name="20% - Énfasis6 2 10 3 2 2 2" xfId="11384" xr:uid="{4A364D54-08CB-4CB4-8328-8F8E6F05FC8B}"/>
    <cellStyle name="20% - Énfasis6 2 10 3 2 3" xfId="8430" xr:uid="{F9DF35C9-3C17-4C17-90C7-A4D31CDCA89E}"/>
    <cellStyle name="20% - Énfasis6 2 10 3 3" xfId="2901" xr:uid="{00000000-0005-0000-0000-0000D6030000}"/>
    <cellStyle name="20% - Énfasis6 2 10 3 3 2" xfId="6158" xr:uid="{D2BD4DFA-F546-4E9D-9016-7065E75BDE24}"/>
    <cellStyle name="20% - Énfasis6 2 10 3 3 2 2" xfId="12160" xr:uid="{9609BC1B-8DBB-406A-8D74-21C73BFE9D78}"/>
    <cellStyle name="20% - Énfasis6 2 10 3 3 3" xfId="9206" xr:uid="{24F31F2F-B7A4-472B-B79B-9513CF2797E8}"/>
    <cellStyle name="20% - Énfasis6 2 10 3 4" xfId="4091" xr:uid="{2C3A8349-DE64-424F-8642-330C43F0BD05}"/>
    <cellStyle name="20% - Énfasis6 2 10 3 4 2" xfId="10295" xr:uid="{84C8CD1B-CDCC-4594-9C1A-5F386F30D10D}"/>
    <cellStyle name="20% - Énfasis6 2 10 3 5" xfId="7341" xr:uid="{43574E8F-22DF-4E35-83CF-71BAE0698A2E}"/>
    <cellStyle name="20% - Énfasis6 2 10 4" xfId="1103" xr:uid="{00000000-0005-0000-0000-0000D7030000}"/>
    <cellStyle name="20% - Énfasis6 2 10 4 2" xfId="3177" xr:uid="{00000000-0005-0000-0000-0000D8030000}"/>
    <cellStyle name="20% - Énfasis6 2 10 4 2 2" xfId="6434" xr:uid="{CF61FB10-CDDC-4223-B217-969617F3ABC4}"/>
    <cellStyle name="20% - Énfasis6 2 10 4 2 2 2" xfId="12436" xr:uid="{8C65B054-CA21-4FEE-8137-CB3A82321380}"/>
    <cellStyle name="20% - Énfasis6 2 10 4 2 3" xfId="9482" xr:uid="{052800E2-F6DA-42EE-8C66-79CC62C03715}"/>
    <cellStyle name="20% - Énfasis6 2 10 4 3" xfId="4367" xr:uid="{A5165669-75D3-423A-98AE-89B3A466707C}"/>
    <cellStyle name="20% - Énfasis6 2 10 4 3 2" xfId="10571" xr:uid="{1D5E2E85-D615-4490-BB7D-0673C4A2849D}"/>
    <cellStyle name="20% - Énfasis6 2 10 4 4" xfId="7617" xr:uid="{496DEB50-2472-4C7E-A018-988811004136}"/>
    <cellStyle name="20% - Énfasis6 2 10 5" xfId="1450" xr:uid="{00000000-0005-0000-0000-0000D9030000}"/>
    <cellStyle name="20% - Énfasis6 2 10 5 2" xfId="4709" xr:uid="{9ABF713D-670E-4057-97CB-1CBC1C9B75F1}"/>
    <cellStyle name="20% - Énfasis6 2 10 5 2 2" xfId="10884" xr:uid="{1D8ADF1C-904F-47BA-B0EA-98BEBE421627}"/>
    <cellStyle name="20% - Énfasis6 2 10 5 3" xfId="7930" xr:uid="{4D89C064-D6B4-4453-972A-261BD3482716}"/>
    <cellStyle name="20% - Énfasis6 2 10 6" xfId="2329" xr:uid="{00000000-0005-0000-0000-0000DA030000}"/>
    <cellStyle name="20% - Énfasis6 2 10 6 2" xfId="5586" xr:uid="{F0C7DA46-5412-462A-B44C-CA3EFAC9EF49}"/>
    <cellStyle name="20% - Énfasis6 2 10 6 2 2" xfId="11660" xr:uid="{CE228C49-99C9-4FA1-8C69-BF6CD066BF64}"/>
    <cellStyle name="20% - Énfasis6 2 10 6 3" xfId="8706" xr:uid="{4ADA5176-CAEC-4320-BCE6-2B1E9266F19A}"/>
    <cellStyle name="20% - Énfasis6 2 10 7" xfId="3519" xr:uid="{F09D7E16-7A7C-46DE-932E-E0AE8299FA4E}"/>
    <cellStyle name="20% - Énfasis6 2 10 7 2" xfId="9795" xr:uid="{BA434BB5-F720-4244-854C-5FE55105A292}"/>
    <cellStyle name="20% - Énfasis6 2 10 8" xfId="6841" xr:uid="{22F8C564-C967-446D-94E9-CE8499088939}"/>
    <cellStyle name="20% - Énfasis6 2 11" xfId="432" xr:uid="{00000000-0005-0000-0000-0000DB030000}"/>
    <cellStyle name="20% - Énfasis6 2 11 2" xfId="1237" xr:uid="{00000000-0005-0000-0000-0000DC030000}"/>
    <cellStyle name="20% - Énfasis6 2 11 2 2" xfId="3311" xr:uid="{00000000-0005-0000-0000-0000DD030000}"/>
    <cellStyle name="20% - Énfasis6 2 11 2 2 2" xfId="6568" xr:uid="{412DE92E-5FBD-479D-8E8A-53C579AAF985}"/>
    <cellStyle name="20% - Énfasis6 2 11 2 2 2 2" xfId="12570" xr:uid="{B3101C22-4156-4066-BB27-BDF28802E38B}"/>
    <cellStyle name="20% - Énfasis6 2 11 2 2 3" xfId="9616" xr:uid="{9511CC2D-4647-47DC-A06F-540944888BAE}"/>
    <cellStyle name="20% - Énfasis6 2 11 2 3" xfId="4501" xr:uid="{9696B15E-98D2-423E-9521-A38DA6109CC5}"/>
    <cellStyle name="20% - Énfasis6 2 11 2 3 2" xfId="10705" xr:uid="{D58CFCED-620F-4D82-BE42-00EB5AA10E55}"/>
    <cellStyle name="20% - Énfasis6 2 11 2 4" xfId="7751" xr:uid="{173481DC-9243-4EDD-AA55-2489E99E36B4}"/>
    <cellStyle name="20% - Énfasis6 2 11 3" xfId="1655" xr:uid="{00000000-0005-0000-0000-0000DE030000}"/>
    <cellStyle name="20% - Énfasis6 2 11 3 2" xfId="4914" xr:uid="{242D7A96-0D41-40C9-ADA7-8890C31F91AB}"/>
    <cellStyle name="20% - Énfasis6 2 11 3 2 2" xfId="11018" xr:uid="{E438AAC4-75F4-48AE-8E40-E84BFF983A0C}"/>
    <cellStyle name="20% - Énfasis6 2 11 3 3" xfId="8064" xr:uid="{6BDCEC87-FEF7-4038-B144-69EF88ABFE21}"/>
    <cellStyle name="20% - Énfasis6 2 11 4" xfId="2534" xr:uid="{00000000-0005-0000-0000-0000DF030000}"/>
    <cellStyle name="20% - Énfasis6 2 11 4 2" xfId="5791" xr:uid="{8FDC92BF-CD10-48FF-914E-2DA8222BDB01}"/>
    <cellStyle name="20% - Énfasis6 2 11 4 2 2" xfId="11794" xr:uid="{60C81164-2BC1-4FC9-A5DB-FB489B96E126}"/>
    <cellStyle name="20% - Énfasis6 2 11 4 3" xfId="8840" xr:uid="{16DAA559-BD32-4CC5-9CB6-978470FD3E98}"/>
    <cellStyle name="20% - Énfasis6 2 11 5" xfId="3724" xr:uid="{DA598AB0-4BCC-4D8C-9D33-2F207F60085D}"/>
    <cellStyle name="20% - Énfasis6 2 11 5 2" xfId="9929" xr:uid="{425B25FC-D017-4045-A9AD-F553E2CF1EB2}"/>
    <cellStyle name="20% - Énfasis6 2 11 6" xfId="6975" xr:uid="{78A53BA2-B355-4F4D-9574-B88984523A4B}"/>
    <cellStyle name="20% - Énfasis6 2 12" xfId="458" xr:uid="{00000000-0005-0000-0000-0000E0030000}"/>
    <cellStyle name="20% - Énfasis6 2 12 2" xfId="1255" xr:uid="{00000000-0005-0000-0000-0000E1030000}"/>
    <cellStyle name="20% - Énfasis6 2 12 2 2" xfId="3326" xr:uid="{00000000-0005-0000-0000-0000E2030000}"/>
    <cellStyle name="20% - Énfasis6 2 12 2 2 2" xfId="6583" xr:uid="{3A545A98-52C7-4562-998F-79973D9CBC95}"/>
    <cellStyle name="20% - Énfasis6 2 12 2 2 2 2" xfId="12585" xr:uid="{2456977A-2EBB-4532-B2D3-2037C3FC9528}"/>
    <cellStyle name="20% - Énfasis6 2 12 2 2 3" xfId="9631" xr:uid="{9BB2539C-519A-4436-BB60-BA726C945BBC}"/>
    <cellStyle name="20% - Énfasis6 2 12 2 3" xfId="4516" xr:uid="{AD423F77-B8E0-422C-B60A-A1FD9DC3472B}"/>
    <cellStyle name="20% - Énfasis6 2 12 2 3 2" xfId="10720" xr:uid="{3FB004F1-C05E-4712-8351-88D823D26AA3}"/>
    <cellStyle name="20% - Énfasis6 2 12 2 4" xfId="7766" xr:uid="{D53003A3-6B85-4F43-A647-726276852678}"/>
    <cellStyle name="20% - Énfasis6 2 12 3" xfId="1670" xr:uid="{00000000-0005-0000-0000-0000E3030000}"/>
    <cellStyle name="20% - Énfasis6 2 12 3 2" xfId="4929" xr:uid="{83FB9D87-A5E5-4176-AE0E-399F6CDB0C94}"/>
    <cellStyle name="20% - Énfasis6 2 12 3 2 2" xfId="11033" xr:uid="{A3B53079-CCDC-4CCE-81A8-3263A9483AF2}"/>
    <cellStyle name="20% - Énfasis6 2 12 3 3" xfId="8079" xr:uid="{FAD09773-4F44-4EA9-A6A8-40C66AAD5D0C}"/>
    <cellStyle name="20% - Énfasis6 2 12 4" xfId="2549" xr:uid="{00000000-0005-0000-0000-0000E4030000}"/>
    <cellStyle name="20% - Énfasis6 2 12 4 2" xfId="5806" xr:uid="{C92C1A7D-87A4-4305-AB1C-4DF499F9AA6E}"/>
    <cellStyle name="20% - Énfasis6 2 12 4 2 2" xfId="11809" xr:uid="{A8AFE2DF-B50C-4847-9E51-517354A63BE8}"/>
    <cellStyle name="20% - Énfasis6 2 12 4 3" xfId="8855" xr:uid="{0323F3DD-0376-4832-9E5F-3071D6BC46FA}"/>
    <cellStyle name="20% - Énfasis6 2 12 5" xfId="3739" xr:uid="{B086FB24-A010-49B3-A48E-8441E481AD02}"/>
    <cellStyle name="20% - Énfasis6 2 12 5 2" xfId="9944" xr:uid="{ABBE1799-EA75-4C98-9479-174D8E7A1609}"/>
    <cellStyle name="20% - Énfasis6 2 12 6" xfId="6990" xr:uid="{3859D421-37FF-4754-9AE7-D7701BCB1136}"/>
    <cellStyle name="20% - Énfasis6 2 13" xfId="473" xr:uid="{00000000-0005-0000-0000-0000E5030000}"/>
    <cellStyle name="20% - Énfasis6 2 13 2" xfId="1270" xr:uid="{00000000-0005-0000-0000-0000E6030000}"/>
    <cellStyle name="20% - Énfasis6 2 13 2 2" xfId="3341" xr:uid="{00000000-0005-0000-0000-0000E7030000}"/>
    <cellStyle name="20% - Énfasis6 2 13 2 2 2" xfId="6598" xr:uid="{C3BFA811-2BD9-456D-A0BE-285B7DB47896}"/>
    <cellStyle name="20% - Énfasis6 2 13 2 2 2 2" xfId="12600" xr:uid="{6627F8F9-E1CD-4024-A473-4DE19DC29F1B}"/>
    <cellStyle name="20% - Énfasis6 2 13 2 2 3" xfId="9646" xr:uid="{10B407FA-0631-4C6B-8499-3A2EC5BC5D09}"/>
    <cellStyle name="20% - Énfasis6 2 13 2 3" xfId="4531" xr:uid="{11EC19C0-9738-4392-813A-3672B9EF92E6}"/>
    <cellStyle name="20% - Énfasis6 2 13 2 3 2" xfId="10735" xr:uid="{AC111EAD-2EEA-4886-84BD-B7D5768BF17D}"/>
    <cellStyle name="20% - Énfasis6 2 13 2 4" xfId="7781" xr:uid="{C3581455-C9DD-4172-BCA4-109DF6B27365}"/>
    <cellStyle name="20% - Énfasis6 2 13 3" xfId="1685" xr:uid="{00000000-0005-0000-0000-0000E8030000}"/>
    <cellStyle name="20% - Énfasis6 2 13 3 2" xfId="4944" xr:uid="{B075E616-5F39-44A0-9136-4C5783D158F3}"/>
    <cellStyle name="20% - Énfasis6 2 13 3 2 2" xfId="11048" xr:uid="{50E4459C-74DB-44B1-ADA2-3E1017549997}"/>
    <cellStyle name="20% - Énfasis6 2 13 3 3" xfId="8094" xr:uid="{31AF15D1-3D84-4C9C-A94A-C6DE25D63065}"/>
    <cellStyle name="20% - Énfasis6 2 13 4" xfId="2564" xr:uid="{00000000-0005-0000-0000-0000E9030000}"/>
    <cellStyle name="20% - Énfasis6 2 13 4 2" xfId="5821" xr:uid="{BB873ECE-FB19-4404-9CE8-36EBCA15E853}"/>
    <cellStyle name="20% - Énfasis6 2 13 4 2 2" xfId="11824" xr:uid="{0829A264-B503-4F4E-AAE0-E09FF773081A}"/>
    <cellStyle name="20% - Énfasis6 2 13 4 3" xfId="8870" xr:uid="{A6473891-74DF-4CE2-BB5E-D245A4D07337}"/>
    <cellStyle name="20% - Énfasis6 2 13 5" xfId="3754" xr:uid="{39F1C556-4A84-4BA0-8DA4-74240C0FC7BD}"/>
    <cellStyle name="20% - Énfasis6 2 13 5 2" xfId="9959" xr:uid="{2ADB9C35-07C5-4103-AB09-E30FB44163B8}"/>
    <cellStyle name="20% - Énfasis6 2 13 6" xfId="7005" xr:uid="{29C45F4A-669C-4FFE-B0E2-1E4CD29EBE65}"/>
    <cellStyle name="20% - Énfasis6 2 14" xfId="492" xr:uid="{00000000-0005-0000-0000-0000EA030000}"/>
    <cellStyle name="20% - Énfasis6 2 14 2" xfId="1700" xr:uid="{00000000-0005-0000-0000-0000EB030000}"/>
    <cellStyle name="20% - Énfasis6 2 14 2 2" xfId="4959" xr:uid="{0C947599-FAF6-4705-95E3-4734B1167F81}"/>
    <cellStyle name="20% - Énfasis6 2 14 2 2 2" xfId="11063" xr:uid="{ED94C709-51E7-4AEA-B959-CA9D22A9DFB6}"/>
    <cellStyle name="20% - Énfasis6 2 14 2 3" xfId="8109" xr:uid="{0C46C9CA-87F1-4FB4-B862-5239845A5D79}"/>
    <cellStyle name="20% - Énfasis6 2 14 3" xfId="2579" xr:uid="{00000000-0005-0000-0000-0000EC030000}"/>
    <cellStyle name="20% - Énfasis6 2 14 3 2" xfId="5836" xr:uid="{691A38B0-BADB-4283-85C3-8B44B978861F}"/>
    <cellStyle name="20% - Énfasis6 2 14 3 2 2" xfId="11839" xr:uid="{92179A3C-69EC-4A25-973F-8586B2AA9BB3}"/>
    <cellStyle name="20% - Énfasis6 2 14 3 3" xfId="8885" xr:uid="{6DCACB58-D1A9-4F90-A92E-27D197F7F8B2}"/>
    <cellStyle name="20% - Énfasis6 2 14 4" xfId="3769" xr:uid="{D04BA715-D2EA-430A-87D0-A933D780CC11}"/>
    <cellStyle name="20% - Énfasis6 2 14 4 2" xfId="9974" xr:uid="{FDD4C472-6A90-4F4A-9EAF-BF0DA2C3608A}"/>
    <cellStyle name="20% - Énfasis6 2 14 5" xfId="7020" xr:uid="{A1D24A3C-5308-4232-8B6D-E70830308416}"/>
    <cellStyle name="20% - Énfasis6 2 15" xfId="649" xr:uid="{00000000-0005-0000-0000-0000ED030000}"/>
    <cellStyle name="20% - Énfasis6 2 15 2" xfId="1852" xr:uid="{00000000-0005-0000-0000-0000EE030000}"/>
    <cellStyle name="20% - Énfasis6 2 15 2 2" xfId="5111" xr:uid="{30FCC975-56ED-4CE5-8C40-887452C84D7B}"/>
    <cellStyle name="20% - Énfasis6 2 15 2 2 2" xfId="11214" xr:uid="{BF0181EA-9828-4531-B958-52BA87B8EAB4}"/>
    <cellStyle name="20% - Énfasis6 2 15 2 3" xfId="8260" xr:uid="{E81C156D-9F15-49EB-A9D6-F440A1FB0D34}"/>
    <cellStyle name="20% - Énfasis6 2 15 3" xfId="2731" xr:uid="{00000000-0005-0000-0000-0000EF030000}"/>
    <cellStyle name="20% - Énfasis6 2 15 3 2" xfId="5988" xr:uid="{F0CB7BA6-39CC-4181-9B98-56BF66D0EF46}"/>
    <cellStyle name="20% - Énfasis6 2 15 3 2 2" xfId="11990" xr:uid="{946747D3-049D-43DC-BCBA-10EA77E25D91}"/>
    <cellStyle name="20% - Énfasis6 2 15 3 3" xfId="9036" xr:uid="{4D2040F6-F275-463D-B006-95D0D9C45A48}"/>
    <cellStyle name="20% - Énfasis6 2 15 4" xfId="3921" xr:uid="{A9CD6969-8352-4B01-AA73-868509197A3E}"/>
    <cellStyle name="20% - Énfasis6 2 15 4 2" xfId="10125" xr:uid="{CD6E0313-C424-450C-A913-4B38397C4431}"/>
    <cellStyle name="20% - Énfasis6 2 15 5" xfId="7171" xr:uid="{6A7EA606-28A9-417B-B0F2-B83613BB0BE5}"/>
    <cellStyle name="20% - Énfasis6 2 16" xfId="665" xr:uid="{00000000-0005-0000-0000-0000F0030000}"/>
    <cellStyle name="20% - Énfasis6 2 16 2" xfId="1868" xr:uid="{00000000-0005-0000-0000-0000F1030000}"/>
    <cellStyle name="20% - Énfasis6 2 16 2 2" xfId="5126" xr:uid="{818B1AAD-F77C-4FEF-8A51-B8C546FF76CC}"/>
    <cellStyle name="20% - Énfasis6 2 16 2 2 2" xfId="11229" xr:uid="{A35BF750-E97C-40F2-A065-9C28140C2270}"/>
    <cellStyle name="20% - Énfasis6 2 16 2 3" xfId="8275" xr:uid="{013F9BE2-6C92-439C-B5A1-0C208CE16885}"/>
    <cellStyle name="20% - Énfasis6 2 16 3" xfId="2746" xr:uid="{00000000-0005-0000-0000-0000F2030000}"/>
    <cellStyle name="20% - Énfasis6 2 16 3 2" xfId="6003" xr:uid="{A8A50D96-2C20-4F6C-A435-6433FA51293B}"/>
    <cellStyle name="20% - Énfasis6 2 16 3 2 2" xfId="12005" xr:uid="{025A048D-A18C-42D9-895D-71EA277F2D9B}"/>
    <cellStyle name="20% - Énfasis6 2 16 3 3" xfId="9051" xr:uid="{3630C91A-9941-4542-AED7-9586A14D21AD}"/>
    <cellStyle name="20% - Énfasis6 2 16 4" xfId="3936" xr:uid="{0B910CA2-99E5-481A-BD3F-B98B09D420B7}"/>
    <cellStyle name="20% - Énfasis6 2 16 4 2" xfId="10140" xr:uid="{5997FE6E-CA53-41EF-84ED-FA2E7B233A21}"/>
    <cellStyle name="20% - Énfasis6 2 16 5" xfId="7186" xr:uid="{9CF76148-C63D-467F-8937-91A5D3EE14DF}"/>
    <cellStyle name="20% - Énfasis6 2 17" xfId="689" xr:uid="{00000000-0005-0000-0000-0000F3030000}"/>
    <cellStyle name="20% - Énfasis6 2 17 2" xfId="1889" xr:uid="{00000000-0005-0000-0000-0000F4030000}"/>
    <cellStyle name="20% - Énfasis6 2 17 2 2" xfId="5147" xr:uid="{ADD9800C-8000-4FF8-B1F0-CC42200B56AC}"/>
    <cellStyle name="20% - Énfasis6 2 17 2 2 2" xfId="11250" xr:uid="{BF076A38-68A1-45FD-BC72-D13AF4779E84}"/>
    <cellStyle name="20% - Énfasis6 2 17 2 3" xfId="8296" xr:uid="{321BD1D5-431D-4997-8F99-76E3C2DF29FC}"/>
    <cellStyle name="20% - Énfasis6 2 17 3" xfId="2767" xr:uid="{00000000-0005-0000-0000-0000F5030000}"/>
    <cellStyle name="20% - Énfasis6 2 17 3 2" xfId="6024" xr:uid="{84D0350B-A72F-46E2-8788-FFB8ED8E8A20}"/>
    <cellStyle name="20% - Énfasis6 2 17 3 2 2" xfId="12026" xr:uid="{810ABFD1-088B-4313-AD3B-B8DFF2AB234C}"/>
    <cellStyle name="20% - Énfasis6 2 17 3 3" xfId="9072" xr:uid="{8D7492D6-4FC2-4D49-BC08-6779FF850A1A}"/>
    <cellStyle name="20% - Énfasis6 2 17 4" xfId="3957" xr:uid="{FA1FA02C-E3F9-4714-AA96-22173723489D}"/>
    <cellStyle name="20% - Énfasis6 2 17 4 2" xfId="10161" xr:uid="{BBC97C1D-2E36-4F98-8D00-43A14C2FE80C}"/>
    <cellStyle name="20% - Énfasis6 2 17 5" xfId="7207" xr:uid="{13E24AC7-1228-4B16-87C4-879086D919C5}"/>
    <cellStyle name="20% - Énfasis6 2 18" xfId="969" xr:uid="{00000000-0005-0000-0000-0000F6030000}"/>
    <cellStyle name="20% - Énfasis6 2 18 2" xfId="3043" xr:uid="{00000000-0005-0000-0000-0000F7030000}"/>
    <cellStyle name="20% - Énfasis6 2 18 2 2" xfId="6300" xr:uid="{979FA3FE-B6CF-4944-87D2-F20AE1ADACF0}"/>
    <cellStyle name="20% - Énfasis6 2 18 2 2 2" xfId="12302" xr:uid="{2BBF06D3-0C2A-49A8-8B49-11CC7678BAEA}"/>
    <cellStyle name="20% - Énfasis6 2 18 2 3" xfId="9348" xr:uid="{F7EFD91F-566D-4858-9D3E-2A307D04CA34}"/>
    <cellStyle name="20% - Énfasis6 2 18 3" xfId="4233" xr:uid="{F11833A5-D979-45BF-AF7A-FFD622971E2C}"/>
    <cellStyle name="20% - Énfasis6 2 18 3 2" xfId="10437" xr:uid="{441D735C-056D-48AD-B57E-C0BFC74C52A2}"/>
    <cellStyle name="20% - Énfasis6 2 18 4" xfId="7483" xr:uid="{1C778785-328C-4F0B-93FA-88A07F6F8919}"/>
    <cellStyle name="20% - Énfasis6 2 19" xfId="1288" xr:uid="{00000000-0005-0000-0000-0000F8030000}"/>
    <cellStyle name="20% - Énfasis6 2 19 2" xfId="4548" xr:uid="{0433FB76-E932-4449-9D96-16DD4F8885B7}"/>
    <cellStyle name="20% - Énfasis6 2 19 2 2" xfId="10750" xr:uid="{7969B353-7932-454D-8347-F4D9591D5ECF}"/>
    <cellStyle name="20% - Énfasis6 2 19 3" xfId="7796" xr:uid="{8AC26A13-DD5B-4EC5-979E-51B124DFF046}"/>
    <cellStyle name="20% - Énfasis6 2 2" xfId="66" xr:uid="{00000000-0005-0000-0000-0000F9030000}"/>
    <cellStyle name="20% - Énfasis6 2 2 2" xfId="260" xr:uid="{00000000-0005-0000-0000-0000FA030000}"/>
    <cellStyle name="20% - Énfasis6 2 2 2 2" xfId="838" xr:uid="{00000000-0005-0000-0000-0000FB030000}"/>
    <cellStyle name="20% - Énfasis6 2 2 2 2 2" xfId="2038" xr:uid="{00000000-0005-0000-0000-0000FC030000}"/>
    <cellStyle name="20% - Énfasis6 2 2 2 2 2 2" xfId="5296" xr:uid="{C76B0395-177D-4E65-B8AD-E03B1C2E2D09}"/>
    <cellStyle name="20% - Énfasis6 2 2 2 2 2 2 2" xfId="11399" xr:uid="{6003EE22-5C58-4C32-A894-A767E2F32DD7}"/>
    <cellStyle name="20% - Énfasis6 2 2 2 2 2 3" xfId="8445" xr:uid="{24F1A235-B01C-4FB7-8394-60608B42FBD7}"/>
    <cellStyle name="20% - Énfasis6 2 2 2 2 3" xfId="2916" xr:uid="{00000000-0005-0000-0000-0000FD030000}"/>
    <cellStyle name="20% - Énfasis6 2 2 2 2 3 2" xfId="6173" xr:uid="{91E629F5-A286-4F51-AA14-EE1D6BEE01BD}"/>
    <cellStyle name="20% - Énfasis6 2 2 2 2 3 2 2" xfId="12175" xr:uid="{6D900574-A12F-468C-A7F4-E6E00637BBD0}"/>
    <cellStyle name="20% - Énfasis6 2 2 2 2 3 3" xfId="9221" xr:uid="{72627F2A-C358-4BD8-B8FF-092E1C354E2B}"/>
    <cellStyle name="20% - Énfasis6 2 2 2 2 4" xfId="4106" xr:uid="{445F63D8-C675-4A62-9675-DCB4BDD788C9}"/>
    <cellStyle name="20% - Énfasis6 2 2 2 2 4 2" xfId="10310" xr:uid="{F41E3A58-B2EE-4C06-990E-4725A14D24AE}"/>
    <cellStyle name="20% - Énfasis6 2 2 2 2 5" xfId="7356" xr:uid="{44D1EA4E-749A-4F3B-8CF5-E2E5C5DC5A39}"/>
    <cellStyle name="20% - Énfasis6 2 2 2 3" xfId="1118" xr:uid="{00000000-0005-0000-0000-0000FE030000}"/>
    <cellStyle name="20% - Énfasis6 2 2 2 3 2" xfId="3192" xr:uid="{00000000-0005-0000-0000-0000FF030000}"/>
    <cellStyle name="20% - Énfasis6 2 2 2 3 2 2" xfId="6449" xr:uid="{77866660-4960-4E26-847B-01A96D9AABDE}"/>
    <cellStyle name="20% - Énfasis6 2 2 2 3 2 2 2" xfId="12451" xr:uid="{5AF05647-43AD-4F54-9C0B-B1062C12936D}"/>
    <cellStyle name="20% - Énfasis6 2 2 2 3 2 3" xfId="9497" xr:uid="{4597BEDC-8B02-4C21-9FEA-06CE24BD0C4E}"/>
    <cellStyle name="20% - Énfasis6 2 2 2 3 3" xfId="4382" xr:uid="{98061071-1D4B-4504-A583-FDB2A4C0DB6A}"/>
    <cellStyle name="20% - Énfasis6 2 2 2 3 3 2" xfId="10586" xr:uid="{14A1F8C4-9B6A-49BE-8E73-0D0AACD24F68}"/>
    <cellStyle name="20% - Énfasis6 2 2 2 3 4" xfId="7632" xr:uid="{5218D940-752D-48EC-9B47-F098F32682BD}"/>
    <cellStyle name="20% - Énfasis6 2 2 2 4" xfId="1490" xr:uid="{00000000-0005-0000-0000-000000040000}"/>
    <cellStyle name="20% - Énfasis6 2 2 2 4 2" xfId="4749" xr:uid="{CFEBE21C-069A-49D9-8C03-10894C978ED8}"/>
    <cellStyle name="20% - Énfasis6 2 2 2 4 2 2" xfId="10899" xr:uid="{D31AE297-ABF6-485E-8ABE-8095E4DE28C9}"/>
    <cellStyle name="20% - Énfasis6 2 2 2 4 3" xfId="7945" xr:uid="{1012FFEE-5CDC-4319-AE47-37ADCE3EFDC9}"/>
    <cellStyle name="20% - Énfasis6 2 2 2 5" xfId="2369" xr:uid="{00000000-0005-0000-0000-000001040000}"/>
    <cellStyle name="20% - Énfasis6 2 2 2 5 2" xfId="5626" xr:uid="{6CA67DE3-EF83-4DBD-AE47-A5D40F8817D2}"/>
    <cellStyle name="20% - Énfasis6 2 2 2 5 2 2" xfId="11675" xr:uid="{721AE688-656D-474F-A14E-3CB1CCC2B023}"/>
    <cellStyle name="20% - Énfasis6 2 2 2 5 3" xfId="8721" xr:uid="{E9218196-F5EF-46A3-B59C-3F4A936C7788}"/>
    <cellStyle name="20% - Énfasis6 2 2 2 6" xfId="3559" xr:uid="{52C6117D-77C2-44FF-86C9-2C67EB943E4F}"/>
    <cellStyle name="20% - Énfasis6 2 2 2 6 2" xfId="9810" xr:uid="{2021616C-7B2A-4737-8380-64EB2365436A}"/>
    <cellStyle name="20% - Énfasis6 2 2 2 7" xfId="6856" xr:uid="{4F552A73-E570-4CA8-B120-77BEB2B46337}"/>
    <cellStyle name="20% - Énfasis6 2 2 3" xfId="508" xr:uid="{00000000-0005-0000-0000-000002040000}"/>
    <cellStyle name="20% - Énfasis6 2 2 3 2" xfId="1714" xr:uid="{00000000-0005-0000-0000-000003040000}"/>
    <cellStyle name="20% - Énfasis6 2 2 3 2 2" xfId="4973" xr:uid="{6E945F8F-954C-4FB3-A017-4C2F50C5D3F6}"/>
    <cellStyle name="20% - Énfasis6 2 2 3 2 2 2" xfId="11077" xr:uid="{023A9769-98C7-43E3-970F-0B6F75F7C064}"/>
    <cellStyle name="20% - Énfasis6 2 2 3 2 3" xfId="8123" xr:uid="{2073593E-4ECA-4B79-BF79-AFF35EF054C8}"/>
    <cellStyle name="20% - Énfasis6 2 2 3 3" xfId="2593" xr:uid="{00000000-0005-0000-0000-000004040000}"/>
    <cellStyle name="20% - Énfasis6 2 2 3 3 2" xfId="5850" xr:uid="{C4EF9491-62D9-4320-9A1A-B27D45D4AC1C}"/>
    <cellStyle name="20% - Énfasis6 2 2 3 3 2 2" xfId="11853" xr:uid="{30457130-87C4-4E61-A75B-3E03F6F680C6}"/>
    <cellStyle name="20% - Énfasis6 2 2 3 3 3" xfId="8899" xr:uid="{7FDEBB72-DCD0-41CD-A015-945993F1D54F}"/>
    <cellStyle name="20% - Énfasis6 2 2 3 4" xfId="3783" xr:uid="{A3D33C53-B804-4D56-8657-BC7BF55E86C4}"/>
    <cellStyle name="20% - Énfasis6 2 2 3 4 2" xfId="9988" xr:uid="{9B334181-90EE-4230-B253-995E74368424}"/>
    <cellStyle name="20% - Énfasis6 2 2 3 5" xfId="7034" xr:uid="{0203A32E-276C-4896-A2F5-9CF895C19593}"/>
    <cellStyle name="20% - Énfasis6 2 2 4" xfId="703" xr:uid="{00000000-0005-0000-0000-000005040000}"/>
    <cellStyle name="20% - Énfasis6 2 2 4 2" xfId="1903" xr:uid="{00000000-0005-0000-0000-000006040000}"/>
    <cellStyle name="20% - Énfasis6 2 2 4 2 2" xfId="5161" xr:uid="{F8C6CF38-C9F1-42DF-8867-76299F21EBF8}"/>
    <cellStyle name="20% - Énfasis6 2 2 4 2 2 2" xfId="11264" xr:uid="{421B557B-4010-4C2E-B35D-410557390FA4}"/>
    <cellStyle name="20% - Énfasis6 2 2 4 2 3" xfId="8310" xr:uid="{34A7A8CD-8942-4BE0-AE18-03A551CFE63D}"/>
    <cellStyle name="20% - Énfasis6 2 2 4 3" xfId="2781" xr:uid="{00000000-0005-0000-0000-000007040000}"/>
    <cellStyle name="20% - Énfasis6 2 2 4 3 2" xfId="6038" xr:uid="{075179B3-F7AE-4AD3-8164-7A04D9265FA1}"/>
    <cellStyle name="20% - Énfasis6 2 2 4 3 2 2" xfId="12040" xr:uid="{47E6BC9A-2BD1-4FFF-BDA6-0BB991FAE118}"/>
    <cellStyle name="20% - Énfasis6 2 2 4 3 3" xfId="9086" xr:uid="{0D1299DC-4B95-4915-9707-E6915EFE155C}"/>
    <cellStyle name="20% - Énfasis6 2 2 4 4" xfId="3971" xr:uid="{6222C3B7-D1B0-4CDB-8D42-D4E34329CCF1}"/>
    <cellStyle name="20% - Énfasis6 2 2 4 4 2" xfId="10175" xr:uid="{48D44FC3-58D1-44E9-9059-02E54C698D3E}"/>
    <cellStyle name="20% - Énfasis6 2 2 4 5" xfId="7221" xr:uid="{0B0F733F-7E49-497A-8962-2A1CCD36F519}"/>
    <cellStyle name="20% - Énfasis6 2 2 5" xfId="983" xr:uid="{00000000-0005-0000-0000-000008040000}"/>
    <cellStyle name="20% - Énfasis6 2 2 5 2" xfId="3057" xr:uid="{00000000-0005-0000-0000-000009040000}"/>
    <cellStyle name="20% - Énfasis6 2 2 5 2 2" xfId="6314" xr:uid="{3CC89226-CCC1-4CEF-A4B6-DB35E006A5F0}"/>
    <cellStyle name="20% - Énfasis6 2 2 5 2 2 2" xfId="12316" xr:uid="{A34B8728-35E9-4580-AA84-137F959B15D7}"/>
    <cellStyle name="20% - Énfasis6 2 2 5 2 3" xfId="9362" xr:uid="{E93EE11E-3302-45D9-A947-A5709916BD16}"/>
    <cellStyle name="20% - Énfasis6 2 2 5 3" xfId="4247" xr:uid="{FA431579-C67B-46A5-B5B7-E714810D2B4A}"/>
    <cellStyle name="20% - Énfasis6 2 2 5 3 2" xfId="10451" xr:uid="{2DC7EA50-BE31-410B-B9D7-9172A2182424}"/>
    <cellStyle name="20% - Énfasis6 2 2 5 4" xfId="7497" xr:uid="{E5C1EFCA-8168-4123-A6EB-526A21C159EC}"/>
    <cellStyle name="20% - Énfasis6 2 2 6" xfId="1305" xr:uid="{00000000-0005-0000-0000-00000A040000}"/>
    <cellStyle name="20% - Énfasis6 2 2 6 2" xfId="4564" xr:uid="{C37B5A93-54B8-4496-83FD-33596C98C26E}"/>
    <cellStyle name="20% - Énfasis6 2 2 6 2 2" xfId="10764" xr:uid="{90FC9DB7-AF31-407A-93E5-BEE7ACBCC447}"/>
    <cellStyle name="20% - Énfasis6 2 2 6 3" xfId="7810" xr:uid="{13ED4B92-51A6-4296-A261-1F6286CF2557}"/>
    <cellStyle name="20% - Énfasis6 2 2 7" xfId="2184" xr:uid="{00000000-0005-0000-0000-00000B040000}"/>
    <cellStyle name="20% - Énfasis6 2 2 7 2" xfId="5441" xr:uid="{C52D053A-1565-41F6-9465-A0AD114C0065}"/>
    <cellStyle name="20% - Énfasis6 2 2 7 2 2" xfId="11540" xr:uid="{A1F514A3-1808-4FCA-8F85-CC780C69BE54}"/>
    <cellStyle name="20% - Énfasis6 2 2 7 3" xfId="8586" xr:uid="{B81266AB-5411-4830-9957-AD616C473F71}"/>
    <cellStyle name="20% - Énfasis6 2 2 8" xfId="3374" xr:uid="{D6BEB500-7FC7-4EF2-9A45-BA9F25A57858}"/>
    <cellStyle name="20% - Énfasis6 2 2 8 2" xfId="9675" xr:uid="{9B974C25-E144-4993-B034-C3791413733F}"/>
    <cellStyle name="20% - Énfasis6 2 2 9" xfId="6742" xr:uid="{A5BC2F92-05E5-496F-AB03-029609F22396}"/>
    <cellStyle name="20% - Énfasis6 2 20" xfId="2168" xr:uid="{00000000-0005-0000-0000-00000C040000}"/>
    <cellStyle name="20% - Énfasis6 2 20 2" xfId="5425" xr:uid="{A9419AE7-8271-4CC2-BB8B-841A6E143964}"/>
    <cellStyle name="20% - Énfasis6 2 20 2 2" xfId="11526" xr:uid="{46D29E13-B22C-4C25-9062-BC61B60FF7D1}"/>
    <cellStyle name="20% - Énfasis6 2 20 3" xfId="8572" xr:uid="{4D9E392C-3FCF-4C2D-9A42-C8AB2016BDC4}"/>
    <cellStyle name="20% - Énfasis6 2 21" xfId="3358" xr:uid="{5D0352A8-9E42-44D7-8A53-5AA6DB0C9D03}"/>
    <cellStyle name="20% - Énfasis6 2 21 2" xfId="9661" xr:uid="{4751D1B6-CFDC-43A9-BB43-4813146F1E5C}"/>
    <cellStyle name="20% - Énfasis6 2 22" xfId="6613" xr:uid="{1A021AFE-4B43-49C1-9245-D4C5B1F00FBB}"/>
    <cellStyle name="20% - Énfasis6 2 22 2" xfId="12615" xr:uid="{F663F995-4ADA-4062-AA13-75D84D2F0213}"/>
    <cellStyle name="20% - Énfasis6 2 23" xfId="6632" xr:uid="{F3A56312-7251-4B5E-AC8D-02DDC2B8EA71}"/>
    <cellStyle name="20% - Énfasis6 2 24" xfId="6650" xr:uid="{1E2BB08D-29B2-4ED5-A5BE-5D4F6E02D944}"/>
    <cellStyle name="20% - Énfasis6 2 25" xfId="6670" xr:uid="{054A465F-C835-4FFF-870E-B896EE78769F}"/>
    <cellStyle name="20% - Énfasis6 2 3" xfId="86" xr:uid="{00000000-0005-0000-0000-00000D040000}"/>
    <cellStyle name="20% - Énfasis6 2 3 2" xfId="278" xr:uid="{00000000-0005-0000-0000-00000E040000}"/>
    <cellStyle name="20% - Énfasis6 2 3 2 2" xfId="852" xr:uid="{00000000-0005-0000-0000-00000F040000}"/>
    <cellStyle name="20% - Énfasis6 2 3 2 2 2" xfId="2052" xr:uid="{00000000-0005-0000-0000-000010040000}"/>
    <cellStyle name="20% - Énfasis6 2 3 2 2 2 2" xfId="5310" xr:uid="{D8FA7A41-0041-487C-869D-F0EECF7C4B50}"/>
    <cellStyle name="20% - Énfasis6 2 3 2 2 2 2 2" xfId="11413" xr:uid="{259D4AE3-4EBF-4054-8918-A2B4EA8F2D04}"/>
    <cellStyle name="20% - Énfasis6 2 3 2 2 2 3" xfId="8459" xr:uid="{B38F6DCB-0CEE-410F-9691-DAB8B74C9ED6}"/>
    <cellStyle name="20% - Énfasis6 2 3 2 2 3" xfId="2930" xr:uid="{00000000-0005-0000-0000-000011040000}"/>
    <cellStyle name="20% - Énfasis6 2 3 2 2 3 2" xfId="6187" xr:uid="{4E6CF0B5-A7B8-474D-848B-FAE21E3D9AF2}"/>
    <cellStyle name="20% - Énfasis6 2 3 2 2 3 2 2" xfId="12189" xr:uid="{5B7D8CB4-44B1-44EC-82A2-41AF639D60E8}"/>
    <cellStyle name="20% - Énfasis6 2 3 2 2 3 3" xfId="9235" xr:uid="{3D6DD940-E233-48C9-821A-7AE2935BBDDD}"/>
    <cellStyle name="20% - Énfasis6 2 3 2 2 4" xfId="4120" xr:uid="{05AAE27F-FAA3-45A5-8F36-0909E8761709}"/>
    <cellStyle name="20% - Énfasis6 2 3 2 2 4 2" xfId="10324" xr:uid="{84C34FB3-FF0E-4E2F-8CB4-6973455A77CB}"/>
    <cellStyle name="20% - Énfasis6 2 3 2 2 5" xfId="7370" xr:uid="{D96FC06E-2999-44D3-8F65-73A76D40F988}"/>
    <cellStyle name="20% - Énfasis6 2 3 2 3" xfId="1132" xr:uid="{00000000-0005-0000-0000-000012040000}"/>
    <cellStyle name="20% - Énfasis6 2 3 2 3 2" xfId="3206" xr:uid="{00000000-0005-0000-0000-000013040000}"/>
    <cellStyle name="20% - Énfasis6 2 3 2 3 2 2" xfId="6463" xr:uid="{6177479F-DC26-4CE0-A69F-4169991080BE}"/>
    <cellStyle name="20% - Énfasis6 2 3 2 3 2 2 2" xfId="12465" xr:uid="{3D7881CD-300D-4FBB-AB05-8CD7308745E2}"/>
    <cellStyle name="20% - Énfasis6 2 3 2 3 2 3" xfId="9511" xr:uid="{9C6783E6-86DC-41C6-A784-D5F9252DC1DD}"/>
    <cellStyle name="20% - Énfasis6 2 3 2 3 3" xfId="4396" xr:uid="{DA51E673-82FE-4BC4-9BA5-901733E0B5F9}"/>
    <cellStyle name="20% - Énfasis6 2 3 2 3 3 2" xfId="10600" xr:uid="{8436E24C-BFBA-4345-A8A8-927AC06C2111}"/>
    <cellStyle name="20% - Énfasis6 2 3 2 3 4" xfId="7646" xr:uid="{AA742B8D-1933-4E54-9313-25A1D984CCE3}"/>
    <cellStyle name="20% - Énfasis6 2 3 2 4" xfId="1507" xr:uid="{00000000-0005-0000-0000-000014040000}"/>
    <cellStyle name="20% - Énfasis6 2 3 2 4 2" xfId="4766" xr:uid="{EC95A975-7D54-4CEA-B074-522193465988}"/>
    <cellStyle name="20% - Énfasis6 2 3 2 4 2 2" xfId="10913" xr:uid="{1087EF19-4047-4F00-A3D7-87F5BB320B59}"/>
    <cellStyle name="20% - Énfasis6 2 3 2 4 3" xfId="7959" xr:uid="{27C769C3-F041-4499-AB55-53058E7C0848}"/>
    <cellStyle name="20% - Énfasis6 2 3 2 5" xfId="2386" xr:uid="{00000000-0005-0000-0000-000015040000}"/>
    <cellStyle name="20% - Énfasis6 2 3 2 5 2" xfId="5643" xr:uid="{A75EF779-F5E1-4371-9069-CC3D74C48E89}"/>
    <cellStyle name="20% - Énfasis6 2 3 2 5 2 2" xfId="11689" xr:uid="{E409E34B-9178-49BB-A48C-09F0C3100380}"/>
    <cellStyle name="20% - Énfasis6 2 3 2 5 3" xfId="8735" xr:uid="{CD6D8A14-EB75-4C9D-8806-541FDFD4FBD4}"/>
    <cellStyle name="20% - Énfasis6 2 3 2 6" xfId="3576" xr:uid="{4B6C4B90-510F-44F1-9510-317793D778B0}"/>
    <cellStyle name="20% - Énfasis6 2 3 2 6 2" xfId="9824" xr:uid="{F60EF23C-84E9-4A24-A6CB-69FD429629FC}"/>
    <cellStyle name="20% - Énfasis6 2 3 2 7" xfId="6870" xr:uid="{5074D182-3A53-46CB-9ADD-7EB1F3F62C4C}"/>
    <cellStyle name="20% - Énfasis6 2 3 3" xfId="523" xr:uid="{00000000-0005-0000-0000-000016040000}"/>
    <cellStyle name="20% - Énfasis6 2 3 3 2" xfId="1729" xr:uid="{00000000-0005-0000-0000-000017040000}"/>
    <cellStyle name="20% - Énfasis6 2 3 3 2 2" xfId="4988" xr:uid="{01C358A8-048D-4E53-B38C-B08A116478CE}"/>
    <cellStyle name="20% - Énfasis6 2 3 3 2 2 2" xfId="11092" xr:uid="{412B5779-28CC-4549-8197-BA148089106C}"/>
    <cellStyle name="20% - Énfasis6 2 3 3 2 3" xfId="8138" xr:uid="{4B519ECA-6FFA-42E6-8DB8-1A866B5E5355}"/>
    <cellStyle name="20% - Énfasis6 2 3 3 3" xfId="2608" xr:uid="{00000000-0005-0000-0000-000018040000}"/>
    <cellStyle name="20% - Énfasis6 2 3 3 3 2" xfId="5865" xr:uid="{3192A249-695D-458C-9A8D-32C81CF094BB}"/>
    <cellStyle name="20% - Énfasis6 2 3 3 3 2 2" xfId="11868" xr:uid="{74FF9DDA-DF86-48FD-9899-49F6D148C683}"/>
    <cellStyle name="20% - Énfasis6 2 3 3 3 3" xfId="8914" xr:uid="{16A3E333-304A-4698-8A5F-B3A4CE648A21}"/>
    <cellStyle name="20% - Énfasis6 2 3 3 4" xfId="3798" xr:uid="{D9EE0665-49AB-4814-A37A-0D97E7CCA80A}"/>
    <cellStyle name="20% - Énfasis6 2 3 3 4 2" xfId="10003" xr:uid="{19E5CE19-D997-4080-AD07-2937ED5AED2C}"/>
    <cellStyle name="20% - Énfasis6 2 3 3 5" xfId="7049" xr:uid="{6A4E03D0-A783-40A0-ABA4-6291F6F4EDF8}"/>
    <cellStyle name="20% - Énfasis6 2 3 4" xfId="718" xr:uid="{00000000-0005-0000-0000-000019040000}"/>
    <cellStyle name="20% - Énfasis6 2 3 4 2" xfId="1918" xr:uid="{00000000-0005-0000-0000-00001A040000}"/>
    <cellStyle name="20% - Énfasis6 2 3 4 2 2" xfId="5176" xr:uid="{1F4ED6BD-263D-44C7-AF11-58706723D412}"/>
    <cellStyle name="20% - Énfasis6 2 3 4 2 2 2" xfId="11279" xr:uid="{56147A7F-4C2C-434C-91B7-FC8886F3E290}"/>
    <cellStyle name="20% - Énfasis6 2 3 4 2 3" xfId="8325" xr:uid="{DF677D5C-CF63-4504-87D0-F6F3B2C1E536}"/>
    <cellStyle name="20% - Énfasis6 2 3 4 3" xfId="2796" xr:uid="{00000000-0005-0000-0000-00001B040000}"/>
    <cellStyle name="20% - Énfasis6 2 3 4 3 2" xfId="6053" xr:uid="{005A795F-85D0-477D-8605-37CDC903C563}"/>
    <cellStyle name="20% - Énfasis6 2 3 4 3 2 2" xfId="12055" xr:uid="{B250FFB6-2E35-4AD2-AD52-0DB2BADAF1ED}"/>
    <cellStyle name="20% - Énfasis6 2 3 4 3 3" xfId="9101" xr:uid="{6AB6E89A-265C-47B1-A4E5-796FF556E64E}"/>
    <cellStyle name="20% - Énfasis6 2 3 4 4" xfId="3986" xr:uid="{20D98C91-81AA-4ABA-90D4-C07E6691670B}"/>
    <cellStyle name="20% - Énfasis6 2 3 4 4 2" xfId="10190" xr:uid="{72FDBB91-A362-4027-BA08-2B8D2003CB11}"/>
    <cellStyle name="20% - Énfasis6 2 3 4 5" xfId="7236" xr:uid="{63D93714-9827-4531-B116-38159024534E}"/>
    <cellStyle name="20% - Énfasis6 2 3 5" xfId="998" xr:uid="{00000000-0005-0000-0000-00001C040000}"/>
    <cellStyle name="20% - Énfasis6 2 3 5 2" xfId="3072" xr:uid="{00000000-0005-0000-0000-00001D040000}"/>
    <cellStyle name="20% - Énfasis6 2 3 5 2 2" xfId="6329" xr:uid="{FE1B1AB0-5C1F-4DCB-8657-B52F3791D985}"/>
    <cellStyle name="20% - Énfasis6 2 3 5 2 2 2" xfId="12331" xr:uid="{DB9F5344-213E-43FF-9DA1-2BA94852A3EF}"/>
    <cellStyle name="20% - Énfasis6 2 3 5 2 3" xfId="9377" xr:uid="{1303144E-C2F8-41D9-A0AE-074598B2128F}"/>
    <cellStyle name="20% - Énfasis6 2 3 5 3" xfId="4262" xr:uid="{FCD13580-B7F0-49A1-B93B-F12B269EEFC1}"/>
    <cellStyle name="20% - Énfasis6 2 3 5 3 2" xfId="10466" xr:uid="{901325E6-69A1-4D07-8067-FF2CCE003EF0}"/>
    <cellStyle name="20% - Énfasis6 2 3 5 4" xfId="7512" xr:uid="{68C3C5B7-5A5C-4744-97B3-D1844278DF9D}"/>
    <cellStyle name="20% - Énfasis6 2 3 6" xfId="1323" xr:uid="{00000000-0005-0000-0000-00001E040000}"/>
    <cellStyle name="20% - Énfasis6 2 3 6 2" xfId="4582" xr:uid="{44BE1BDE-2B66-4E4B-8084-92BB81DE3AC1}"/>
    <cellStyle name="20% - Énfasis6 2 3 6 2 2" xfId="10779" xr:uid="{5E6FC6C7-A6D8-4F0B-AA00-486963E393EE}"/>
    <cellStyle name="20% - Énfasis6 2 3 6 3" xfId="7825" xr:uid="{3B1D4610-CB4A-4D43-8C68-9973A3544498}"/>
    <cellStyle name="20% - Énfasis6 2 3 7" xfId="2202" xr:uid="{00000000-0005-0000-0000-00001F040000}"/>
    <cellStyle name="20% - Énfasis6 2 3 7 2" xfId="5459" xr:uid="{DEA1F7E8-E665-4797-8105-C675E4EA1C37}"/>
    <cellStyle name="20% - Énfasis6 2 3 7 2 2" xfId="11555" xr:uid="{857D9C79-D2BC-42A0-BE92-ED5941D622AB}"/>
    <cellStyle name="20% - Énfasis6 2 3 7 3" xfId="8601" xr:uid="{DAC0ADED-5273-43B0-9501-551EBA41370F}"/>
    <cellStyle name="20% - Énfasis6 2 3 8" xfId="3392" xr:uid="{866C26B8-5549-49DF-B54D-034AC126DC8E}"/>
    <cellStyle name="20% - Énfasis6 2 3 8 2" xfId="9690" xr:uid="{1517D694-9DA5-40AB-8BBA-EC272E06F896}"/>
    <cellStyle name="20% - Énfasis6 2 3 9" xfId="6737" xr:uid="{91CE3677-3644-46BC-A571-16535F5A7846}"/>
    <cellStyle name="20% - Énfasis6 2 4" xfId="105" xr:uid="{00000000-0005-0000-0000-000020040000}"/>
    <cellStyle name="20% - Énfasis6 2 4 2" xfId="297" xr:uid="{00000000-0005-0000-0000-000021040000}"/>
    <cellStyle name="20% - Énfasis6 2 4 2 2" xfId="867" xr:uid="{00000000-0005-0000-0000-000022040000}"/>
    <cellStyle name="20% - Énfasis6 2 4 2 2 2" xfId="2067" xr:uid="{00000000-0005-0000-0000-000023040000}"/>
    <cellStyle name="20% - Énfasis6 2 4 2 2 2 2" xfId="5325" xr:uid="{72267913-C68E-4898-8994-8209D2CEFD16}"/>
    <cellStyle name="20% - Énfasis6 2 4 2 2 2 2 2" xfId="11428" xr:uid="{6DD040CE-AD23-4C54-AC1C-0F47F735590D}"/>
    <cellStyle name="20% - Énfasis6 2 4 2 2 2 3" xfId="8474" xr:uid="{27E15D42-39F0-4B4F-BB5C-26C8EF006CBB}"/>
    <cellStyle name="20% - Énfasis6 2 4 2 2 3" xfId="2945" xr:uid="{00000000-0005-0000-0000-000024040000}"/>
    <cellStyle name="20% - Énfasis6 2 4 2 2 3 2" xfId="6202" xr:uid="{388851C9-F1AB-403D-8B0E-ED3D2850C553}"/>
    <cellStyle name="20% - Énfasis6 2 4 2 2 3 2 2" xfId="12204" xr:uid="{EDDBEED1-7B89-495A-952D-E8AA355ADBBA}"/>
    <cellStyle name="20% - Énfasis6 2 4 2 2 3 3" xfId="9250" xr:uid="{2AAB17B6-8F4C-4D70-959D-AE5FCC3852EE}"/>
    <cellStyle name="20% - Énfasis6 2 4 2 2 4" xfId="4135" xr:uid="{028DA0F6-F8F9-4D17-A9E9-0B6AB043DA14}"/>
    <cellStyle name="20% - Énfasis6 2 4 2 2 4 2" xfId="10339" xr:uid="{14E07A86-20F8-4D7C-8DC4-A92D79559DCE}"/>
    <cellStyle name="20% - Énfasis6 2 4 2 2 5" xfId="7385" xr:uid="{570A3489-A3AB-46B6-8C56-8832DFB9B28D}"/>
    <cellStyle name="20% - Énfasis6 2 4 2 3" xfId="1147" xr:uid="{00000000-0005-0000-0000-000025040000}"/>
    <cellStyle name="20% - Énfasis6 2 4 2 3 2" xfId="3221" xr:uid="{00000000-0005-0000-0000-000026040000}"/>
    <cellStyle name="20% - Énfasis6 2 4 2 3 2 2" xfId="6478" xr:uid="{1F62384B-86DD-4971-BF0C-C7F5C960852F}"/>
    <cellStyle name="20% - Énfasis6 2 4 2 3 2 2 2" xfId="12480" xr:uid="{12E3EC63-F9C8-4239-8E49-0DC1BC20E383}"/>
    <cellStyle name="20% - Énfasis6 2 4 2 3 2 3" xfId="9526" xr:uid="{9A5E0596-ABFA-4739-B70D-7FF05C0210EA}"/>
    <cellStyle name="20% - Énfasis6 2 4 2 3 3" xfId="4411" xr:uid="{92BAC584-22D6-496B-90C5-F0C4CA6FB8DF}"/>
    <cellStyle name="20% - Énfasis6 2 4 2 3 3 2" xfId="10615" xr:uid="{5CDF56FB-9DF9-4849-BA8A-898751765C72}"/>
    <cellStyle name="20% - Énfasis6 2 4 2 3 4" xfId="7661" xr:uid="{C5E6F461-84EF-4926-B767-239B286AFEBA}"/>
    <cellStyle name="20% - Énfasis6 2 4 2 4" xfId="1525" xr:uid="{00000000-0005-0000-0000-000027040000}"/>
    <cellStyle name="20% - Énfasis6 2 4 2 4 2" xfId="4784" xr:uid="{C8D7F500-B76B-4E90-9A60-F6615BD02AA5}"/>
    <cellStyle name="20% - Énfasis6 2 4 2 4 2 2" xfId="10928" xr:uid="{4DF6E1B4-7015-419E-93FC-09B4245730D5}"/>
    <cellStyle name="20% - Énfasis6 2 4 2 4 3" xfId="7974" xr:uid="{E0C2A285-BB4A-4866-8AAA-905EA48BCDFF}"/>
    <cellStyle name="20% - Énfasis6 2 4 2 5" xfId="2404" xr:uid="{00000000-0005-0000-0000-000028040000}"/>
    <cellStyle name="20% - Énfasis6 2 4 2 5 2" xfId="5661" xr:uid="{F49A782E-CE2C-4B80-8768-49105A2538E5}"/>
    <cellStyle name="20% - Énfasis6 2 4 2 5 2 2" xfId="11704" xr:uid="{8E59FC6B-A668-451C-A57D-B18347C4778B}"/>
    <cellStyle name="20% - Énfasis6 2 4 2 5 3" xfId="8750" xr:uid="{5B16FD7E-95E4-4FD7-8E07-C3911CB42472}"/>
    <cellStyle name="20% - Énfasis6 2 4 2 6" xfId="3594" xr:uid="{298C1465-354C-4169-BE63-56DA77CCB784}"/>
    <cellStyle name="20% - Énfasis6 2 4 2 6 2" xfId="9839" xr:uid="{1D94215A-8701-41D5-8BAF-3E1B669EB98C}"/>
    <cellStyle name="20% - Énfasis6 2 4 2 7" xfId="6885" xr:uid="{A7E09E0E-C24F-4D83-87A7-4E20985A1909}"/>
    <cellStyle name="20% - Énfasis6 2 4 3" xfId="538" xr:uid="{00000000-0005-0000-0000-000029040000}"/>
    <cellStyle name="20% - Énfasis6 2 4 3 2" xfId="1744" xr:uid="{00000000-0005-0000-0000-00002A040000}"/>
    <cellStyle name="20% - Énfasis6 2 4 3 2 2" xfId="5003" xr:uid="{0ECBFC9A-528F-4228-82E1-CECE33815D8F}"/>
    <cellStyle name="20% - Énfasis6 2 4 3 2 2 2" xfId="11107" xr:uid="{68E51D4C-0B7B-4F34-9B71-A64197B743F4}"/>
    <cellStyle name="20% - Énfasis6 2 4 3 2 3" xfId="8153" xr:uid="{ACEFA91F-D147-4FEA-ADF5-E99E89E07921}"/>
    <cellStyle name="20% - Énfasis6 2 4 3 3" xfId="2623" xr:uid="{00000000-0005-0000-0000-00002B040000}"/>
    <cellStyle name="20% - Énfasis6 2 4 3 3 2" xfId="5880" xr:uid="{70E7BF5A-BA99-4F08-9796-9651A2CF2770}"/>
    <cellStyle name="20% - Énfasis6 2 4 3 3 2 2" xfId="11883" xr:uid="{5AC63B18-CD29-403E-B5E6-9370C34F5749}"/>
    <cellStyle name="20% - Énfasis6 2 4 3 3 3" xfId="8929" xr:uid="{23755220-42FA-43E8-9E5D-07AB5D018412}"/>
    <cellStyle name="20% - Énfasis6 2 4 3 4" xfId="3813" xr:uid="{78F19F76-3913-4A28-9D8E-09A77210D785}"/>
    <cellStyle name="20% - Énfasis6 2 4 3 4 2" xfId="10018" xr:uid="{F0BF9403-2F5B-49E0-86F7-BBAE19F44CD8}"/>
    <cellStyle name="20% - Énfasis6 2 4 3 5" xfId="7064" xr:uid="{ACA7520F-1014-45E9-9857-FE10B5E30CB2}"/>
    <cellStyle name="20% - Énfasis6 2 4 4" xfId="733" xr:uid="{00000000-0005-0000-0000-00002C040000}"/>
    <cellStyle name="20% - Énfasis6 2 4 4 2" xfId="1933" xr:uid="{00000000-0005-0000-0000-00002D040000}"/>
    <cellStyle name="20% - Énfasis6 2 4 4 2 2" xfId="5191" xr:uid="{C4C47A60-E675-4C04-ACAB-322B2D7399C8}"/>
    <cellStyle name="20% - Énfasis6 2 4 4 2 2 2" xfId="11294" xr:uid="{BA11A405-F93C-4EA9-9709-5FD42074CDED}"/>
    <cellStyle name="20% - Énfasis6 2 4 4 2 3" xfId="8340" xr:uid="{A6586B8B-C8AF-49F2-B74A-7BC58E005D5F}"/>
    <cellStyle name="20% - Énfasis6 2 4 4 3" xfId="2811" xr:uid="{00000000-0005-0000-0000-00002E040000}"/>
    <cellStyle name="20% - Énfasis6 2 4 4 3 2" xfId="6068" xr:uid="{05329A6F-23E2-4328-8ED5-1A0245E239D2}"/>
    <cellStyle name="20% - Énfasis6 2 4 4 3 2 2" xfId="12070" xr:uid="{52F02DC4-F683-4064-8ECF-D6B42A49FFCF}"/>
    <cellStyle name="20% - Énfasis6 2 4 4 3 3" xfId="9116" xr:uid="{5C7C8CE4-3BD8-4AA7-A389-919A0985EF6E}"/>
    <cellStyle name="20% - Énfasis6 2 4 4 4" xfId="4001" xr:uid="{C1FC774D-BEC4-4AB7-81C7-40A675F6339A}"/>
    <cellStyle name="20% - Énfasis6 2 4 4 4 2" xfId="10205" xr:uid="{E81ED030-1156-47C0-ACBF-4F23279F3139}"/>
    <cellStyle name="20% - Énfasis6 2 4 4 5" xfId="7251" xr:uid="{51214325-1CD2-4B75-A8F1-0C02676ABB29}"/>
    <cellStyle name="20% - Énfasis6 2 4 5" xfId="1013" xr:uid="{00000000-0005-0000-0000-00002F040000}"/>
    <cellStyle name="20% - Énfasis6 2 4 5 2" xfId="3087" xr:uid="{00000000-0005-0000-0000-000030040000}"/>
    <cellStyle name="20% - Énfasis6 2 4 5 2 2" xfId="6344" xr:uid="{1F183D7E-2096-4249-9D98-80A8DBA4192F}"/>
    <cellStyle name="20% - Énfasis6 2 4 5 2 2 2" xfId="12346" xr:uid="{AB1C2380-00F4-47BC-9D2B-1FEF64C2C244}"/>
    <cellStyle name="20% - Énfasis6 2 4 5 2 3" xfId="9392" xr:uid="{1FFBBA2D-F15E-486B-8FF9-871353AD5F28}"/>
    <cellStyle name="20% - Énfasis6 2 4 5 3" xfId="4277" xr:uid="{8ACD1F30-6B03-4F08-B8B8-5608A87FE8AB}"/>
    <cellStyle name="20% - Énfasis6 2 4 5 3 2" xfId="10481" xr:uid="{91D44486-7A98-44BE-BAF3-874FF2499C90}"/>
    <cellStyle name="20% - Énfasis6 2 4 5 4" xfId="7527" xr:uid="{4819CEE5-3B25-4631-A912-C72B7FAE820A}"/>
    <cellStyle name="20% - Énfasis6 2 4 6" xfId="1341" xr:uid="{00000000-0005-0000-0000-000031040000}"/>
    <cellStyle name="20% - Énfasis6 2 4 6 2" xfId="4600" xr:uid="{000BAF7B-5A28-446A-A95B-85026731574B}"/>
    <cellStyle name="20% - Énfasis6 2 4 6 2 2" xfId="10794" xr:uid="{75DC948D-29C7-4C51-9F72-043DA6DE10C9}"/>
    <cellStyle name="20% - Énfasis6 2 4 6 3" xfId="7840" xr:uid="{5CB9BC5C-7DAB-4C09-A9BA-E93482A1A4AB}"/>
    <cellStyle name="20% - Énfasis6 2 4 7" xfId="2220" xr:uid="{00000000-0005-0000-0000-000032040000}"/>
    <cellStyle name="20% - Énfasis6 2 4 7 2" xfId="5477" xr:uid="{86499D84-DC2B-496D-A142-871F31B655C1}"/>
    <cellStyle name="20% - Énfasis6 2 4 7 2 2" xfId="11570" xr:uid="{7476E67D-84A5-480B-83FB-6211798456B3}"/>
    <cellStyle name="20% - Énfasis6 2 4 7 3" xfId="8616" xr:uid="{397D9FE1-49C0-4051-9B9A-C19FB62C84CF}"/>
    <cellStyle name="20% - Énfasis6 2 4 8" xfId="3410" xr:uid="{36233079-0219-48F1-996D-676C278BFA76}"/>
    <cellStyle name="20% - Énfasis6 2 4 8 2" xfId="9705" xr:uid="{ED61B595-E479-492A-BFE4-4687A0FBA143}"/>
    <cellStyle name="20% - Énfasis6 2 4 9" xfId="6741" xr:uid="{0399DC82-9097-4046-A440-E41E56E25E28}"/>
    <cellStyle name="20% - Énfasis6 2 5" xfId="124" xr:uid="{00000000-0005-0000-0000-000033040000}"/>
    <cellStyle name="20% - Énfasis6 2 5 2" xfId="316" xr:uid="{00000000-0005-0000-0000-000034040000}"/>
    <cellStyle name="20% - Énfasis6 2 5 2 2" xfId="882" xr:uid="{00000000-0005-0000-0000-000035040000}"/>
    <cellStyle name="20% - Énfasis6 2 5 2 2 2" xfId="2082" xr:uid="{00000000-0005-0000-0000-000036040000}"/>
    <cellStyle name="20% - Énfasis6 2 5 2 2 2 2" xfId="5340" xr:uid="{607D5DA7-0864-4477-A7F7-C792AE239CE2}"/>
    <cellStyle name="20% - Énfasis6 2 5 2 2 2 2 2" xfId="11443" xr:uid="{86EACCCD-CF75-4625-891A-A07A65A4399B}"/>
    <cellStyle name="20% - Énfasis6 2 5 2 2 2 3" xfId="8489" xr:uid="{873EAD38-81D7-4CA8-BCEE-E82BCFDF02AE}"/>
    <cellStyle name="20% - Énfasis6 2 5 2 2 3" xfId="2960" xr:uid="{00000000-0005-0000-0000-000037040000}"/>
    <cellStyle name="20% - Énfasis6 2 5 2 2 3 2" xfId="6217" xr:uid="{F263A4DC-85A4-453D-9FE7-9E8CD751CE90}"/>
    <cellStyle name="20% - Énfasis6 2 5 2 2 3 2 2" xfId="12219" xr:uid="{33AA3A1E-9631-4B25-864E-4DE0C77F221E}"/>
    <cellStyle name="20% - Énfasis6 2 5 2 2 3 3" xfId="9265" xr:uid="{84CF4FF4-331D-495C-85E9-11FB19A1047E}"/>
    <cellStyle name="20% - Énfasis6 2 5 2 2 4" xfId="4150" xr:uid="{0F751C91-CA6A-46E0-9F01-ED6F106B27B6}"/>
    <cellStyle name="20% - Énfasis6 2 5 2 2 4 2" xfId="10354" xr:uid="{8C9D8728-E155-4700-B8C6-EDD49413619C}"/>
    <cellStyle name="20% - Énfasis6 2 5 2 2 5" xfId="7400" xr:uid="{50FC784D-BF56-4C41-95BB-FEB8F96A854E}"/>
    <cellStyle name="20% - Énfasis6 2 5 2 3" xfId="1162" xr:uid="{00000000-0005-0000-0000-000038040000}"/>
    <cellStyle name="20% - Énfasis6 2 5 2 3 2" xfId="3236" xr:uid="{00000000-0005-0000-0000-000039040000}"/>
    <cellStyle name="20% - Énfasis6 2 5 2 3 2 2" xfId="6493" xr:uid="{7E2F7B71-3B42-449A-8CC7-D5CEEE727C07}"/>
    <cellStyle name="20% - Énfasis6 2 5 2 3 2 2 2" xfId="12495" xr:uid="{402E3A83-7550-479E-860C-D83D2A7D41B7}"/>
    <cellStyle name="20% - Énfasis6 2 5 2 3 2 3" xfId="9541" xr:uid="{4F934D8D-00EB-4FD1-A8D7-44ADD307CDD0}"/>
    <cellStyle name="20% - Énfasis6 2 5 2 3 3" xfId="4426" xr:uid="{0183ECDB-6E1B-4BD9-99AF-44746D7E7CAD}"/>
    <cellStyle name="20% - Énfasis6 2 5 2 3 3 2" xfId="10630" xr:uid="{1268F3A7-0552-4A4C-A5F1-1BA567F090A0}"/>
    <cellStyle name="20% - Énfasis6 2 5 2 3 4" xfId="7676" xr:uid="{ED577455-0253-403F-BC93-4F0BF277DC07}"/>
    <cellStyle name="20% - Énfasis6 2 5 2 4" xfId="1543" xr:uid="{00000000-0005-0000-0000-00003A040000}"/>
    <cellStyle name="20% - Énfasis6 2 5 2 4 2" xfId="4802" xr:uid="{A2BD897C-3195-4455-A823-119745366266}"/>
    <cellStyle name="20% - Énfasis6 2 5 2 4 2 2" xfId="10943" xr:uid="{24E8450C-4E3A-47FD-801F-1B44070F699F}"/>
    <cellStyle name="20% - Énfasis6 2 5 2 4 3" xfId="7989" xr:uid="{8E6F99E8-F75F-44CA-B266-2AE805481DFF}"/>
    <cellStyle name="20% - Énfasis6 2 5 2 5" xfId="2422" xr:uid="{00000000-0005-0000-0000-00003B040000}"/>
    <cellStyle name="20% - Énfasis6 2 5 2 5 2" xfId="5679" xr:uid="{C626FF38-561D-43CE-A163-C950478CAFE9}"/>
    <cellStyle name="20% - Énfasis6 2 5 2 5 2 2" xfId="11719" xr:uid="{B11C44EB-1FFA-40F1-9114-B435CA25A98A}"/>
    <cellStyle name="20% - Énfasis6 2 5 2 5 3" xfId="8765" xr:uid="{E39CAD8E-6338-43F5-B74D-B2C8033AC750}"/>
    <cellStyle name="20% - Énfasis6 2 5 2 6" xfId="3612" xr:uid="{3816B4F1-A29C-495B-A4A4-F51289BF2B0A}"/>
    <cellStyle name="20% - Énfasis6 2 5 2 6 2" xfId="9854" xr:uid="{FD85A4AA-24CC-4650-BCBE-500F0628AD8A}"/>
    <cellStyle name="20% - Énfasis6 2 5 2 7" xfId="6900" xr:uid="{2B72B2B4-4AD4-415A-81AE-4EBEBD6DFD42}"/>
    <cellStyle name="20% - Énfasis6 2 5 3" xfId="553" xr:uid="{00000000-0005-0000-0000-00003C040000}"/>
    <cellStyle name="20% - Énfasis6 2 5 3 2" xfId="1759" xr:uid="{00000000-0005-0000-0000-00003D040000}"/>
    <cellStyle name="20% - Énfasis6 2 5 3 2 2" xfId="5018" xr:uid="{C3178421-823A-415E-817C-B9FAB29B4D25}"/>
    <cellStyle name="20% - Énfasis6 2 5 3 2 2 2" xfId="11122" xr:uid="{F8BEFA7D-CF05-4CE8-9553-1FE08DB0BDFC}"/>
    <cellStyle name="20% - Énfasis6 2 5 3 2 3" xfId="8168" xr:uid="{B65D1D08-2F9A-45E5-92F5-D9772BA69B0A}"/>
    <cellStyle name="20% - Énfasis6 2 5 3 3" xfId="2638" xr:uid="{00000000-0005-0000-0000-00003E040000}"/>
    <cellStyle name="20% - Énfasis6 2 5 3 3 2" xfId="5895" xr:uid="{DDA75A67-D9A7-4BCC-934E-93B707C54E9D}"/>
    <cellStyle name="20% - Énfasis6 2 5 3 3 2 2" xfId="11898" xr:uid="{F21820CE-7C59-4BBC-B568-7BFC70108251}"/>
    <cellStyle name="20% - Énfasis6 2 5 3 3 3" xfId="8944" xr:uid="{22B56CE9-BA2D-4DA7-A289-85A99B9572BC}"/>
    <cellStyle name="20% - Énfasis6 2 5 3 4" xfId="3828" xr:uid="{C1B6813A-2FB7-4319-9F04-2A953DBABF95}"/>
    <cellStyle name="20% - Énfasis6 2 5 3 4 2" xfId="10033" xr:uid="{BB2C67FF-1954-4C9C-96DC-B6CA459E5570}"/>
    <cellStyle name="20% - Énfasis6 2 5 3 5" xfId="7079" xr:uid="{21EF5811-CA15-42FF-9890-0C97CB6E52BC}"/>
    <cellStyle name="20% - Énfasis6 2 5 4" xfId="748" xr:uid="{00000000-0005-0000-0000-00003F040000}"/>
    <cellStyle name="20% - Énfasis6 2 5 4 2" xfId="1948" xr:uid="{00000000-0005-0000-0000-000040040000}"/>
    <cellStyle name="20% - Énfasis6 2 5 4 2 2" xfId="5206" xr:uid="{26093A80-4132-4871-A2E0-FDE5A2FEE500}"/>
    <cellStyle name="20% - Énfasis6 2 5 4 2 2 2" xfId="11309" xr:uid="{8E072553-D511-4BA5-BC25-C0CF4A6B3743}"/>
    <cellStyle name="20% - Énfasis6 2 5 4 2 3" xfId="8355" xr:uid="{4F6AD710-C956-48C4-A450-4E34E4117A71}"/>
    <cellStyle name="20% - Énfasis6 2 5 4 3" xfId="2826" xr:uid="{00000000-0005-0000-0000-000041040000}"/>
    <cellStyle name="20% - Énfasis6 2 5 4 3 2" xfId="6083" xr:uid="{F9C73BB2-FCF6-487E-991B-363D99B90523}"/>
    <cellStyle name="20% - Énfasis6 2 5 4 3 2 2" xfId="12085" xr:uid="{EA48CDA1-C92B-4330-8814-3CB55F464270}"/>
    <cellStyle name="20% - Énfasis6 2 5 4 3 3" xfId="9131" xr:uid="{B4442D27-BD5E-4314-9B20-8CC124D2D770}"/>
    <cellStyle name="20% - Énfasis6 2 5 4 4" xfId="4016" xr:uid="{80E1526E-99B9-4D84-920A-7AF91B49F6CA}"/>
    <cellStyle name="20% - Énfasis6 2 5 4 4 2" xfId="10220" xr:uid="{BAACA2E9-2B15-497A-AEAD-6498FC218DEF}"/>
    <cellStyle name="20% - Énfasis6 2 5 4 5" xfId="7266" xr:uid="{921D6E5C-7710-42CB-95D5-4913B7C27923}"/>
    <cellStyle name="20% - Énfasis6 2 5 5" xfId="1028" xr:uid="{00000000-0005-0000-0000-000042040000}"/>
    <cellStyle name="20% - Énfasis6 2 5 5 2" xfId="3102" xr:uid="{00000000-0005-0000-0000-000043040000}"/>
    <cellStyle name="20% - Énfasis6 2 5 5 2 2" xfId="6359" xr:uid="{DB058FF7-498A-4501-AB4E-F31576A9381E}"/>
    <cellStyle name="20% - Énfasis6 2 5 5 2 2 2" xfId="12361" xr:uid="{27721C05-5BE6-4DBB-BEA2-DF8B7BAEDB9E}"/>
    <cellStyle name="20% - Énfasis6 2 5 5 2 3" xfId="9407" xr:uid="{C91F6C5C-4C4E-40FC-9372-F50E74E0260F}"/>
    <cellStyle name="20% - Énfasis6 2 5 5 3" xfId="4292" xr:uid="{5ABE5FDD-6D3D-4B1B-80DF-B106CF82610F}"/>
    <cellStyle name="20% - Énfasis6 2 5 5 3 2" xfId="10496" xr:uid="{70217C81-2CE3-458B-B27E-C71FFDD9AEDF}"/>
    <cellStyle name="20% - Énfasis6 2 5 5 4" xfId="7542" xr:uid="{EB6FECD2-6048-4D01-A830-529FDE29124E}"/>
    <cellStyle name="20% - Énfasis6 2 5 6" xfId="1359" xr:uid="{00000000-0005-0000-0000-000044040000}"/>
    <cellStyle name="20% - Énfasis6 2 5 6 2" xfId="4618" xr:uid="{E538233F-E762-4C69-AC3B-FAFC21B4732F}"/>
    <cellStyle name="20% - Énfasis6 2 5 6 2 2" xfId="10809" xr:uid="{CD1CD028-F5A2-439D-A664-192034B5271E}"/>
    <cellStyle name="20% - Énfasis6 2 5 6 3" xfId="7855" xr:uid="{1FAD399E-8028-46E6-A041-1AA27F38B7E6}"/>
    <cellStyle name="20% - Énfasis6 2 5 7" xfId="2238" xr:uid="{00000000-0005-0000-0000-000045040000}"/>
    <cellStyle name="20% - Énfasis6 2 5 7 2" xfId="5495" xr:uid="{8A66138C-A5B2-4F46-9574-AC26E88BD3B4}"/>
    <cellStyle name="20% - Énfasis6 2 5 7 2 2" xfId="11585" xr:uid="{F3B43C81-CCF0-4E40-B0D9-882C4CB3E884}"/>
    <cellStyle name="20% - Énfasis6 2 5 7 3" xfId="8631" xr:uid="{91ED475B-7FA8-4814-B58F-2D6D8A9AE56C}"/>
    <cellStyle name="20% - Énfasis6 2 5 8" xfId="3428" xr:uid="{1B4F68F8-D7A2-491E-B12D-36E569357950}"/>
    <cellStyle name="20% - Énfasis6 2 5 8 2" xfId="9720" xr:uid="{4850A000-CA60-4949-AC91-2ED202054B41}"/>
    <cellStyle name="20% - Énfasis6 2 5 9" xfId="6766" xr:uid="{01AB3572-E89B-4C3A-A549-C1726EBF1C97}"/>
    <cellStyle name="20% - Énfasis6 2 6" xfId="142" xr:uid="{00000000-0005-0000-0000-000046040000}"/>
    <cellStyle name="20% - Énfasis6 2 6 2" xfId="334" xr:uid="{00000000-0005-0000-0000-000047040000}"/>
    <cellStyle name="20% - Énfasis6 2 6 2 2" xfId="897" xr:uid="{00000000-0005-0000-0000-000048040000}"/>
    <cellStyle name="20% - Énfasis6 2 6 2 2 2" xfId="2097" xr:uid="{00000000-0005-0000-0000-000049040000}"/>
    <cellStyle name="20% - Énfasis6 2 6 2 2 2 2" xfId="5355" xr:uid="{773F71F4-7DC6-4A3B-A535-1605A87D508C}"/>
    <cellStyle name="20% - Énfasis6 2 6 2 2 2 2 2" xfId="11458" xr:uid="{AE6C607E-648A-4777-8386-D3B56B828AC1}"/>
    <cellStyle name="20% - Énfasis6 2 6 2 2 2 3" xfId="8504" xr:uid="{3F8C516C-81C0-405C-A007-82F2A7C6BC5E}"/>
    <cellStyle name="20% - Énfasis6 2 6 2 2 3" xfId="2975" xr:uid="{00000000-0005-0000-0000-00004A040000}"/>
    <cellStyle name="20% - Énfasis6 2 6 2 2 3 2" xfId="6232" xr:uid="{543D75EE-7A58-4A1B-B87F-E0F1B7A29257}"/>
    <cellStyle name="20% - Énfasis6 2 6 2 2 3 2 2" xfId="12234" xr:uid="{24AAEB68-DC4D-4132-9D5F-008015A43703}"/>
    <cellStyle name="20% - Énfasis6 2 6 2 2 3 3" xfId="9280" xr:uid="{DBF7C27E-0D69-4829-B961-7E801C2E1232}"/>
    <cellStyle name="20% - Énfasis6 2 6 2 2 4" xfId="4165" xr:uid="{C6E0A09E-932A-459F-B1A4-E09E9703F68D}"/>
    <cellStyle name="20% - Énfasis6 2 6 2 2 4 2" xfId="10369" xr:uid="{CA23F233-EFAC-4ACE-B4E5-DA861307DBCB}"/>
    <cellStyle name="20% - Énfasis6 2 6 2 2 5" xfId="7415" xr:uid="{ACD483CB-10E2-4F6B-9888-2590B11DB743}"/>
    <cellStyle name="20% - Énfasis6 2 6 2 3" xfId="1177" xr:uid="{00000000-0005-0000-0000-00004B040000}"/>
    <cellStyle name="20% - Énfasis6 2 6 2 3 2" xfId="3251" xr:uid="{00000000-0005-0000-0000-00004C040000}"/>
    <cellStyle name="20% - Énfasis6 2 6 2 3 2 2" xfId="6508" xr:uid="{585B26B7-8F79-4880-85C5-7FC22F3CF9D8}"/>
    <cellStyle name="20% - Énfasis6 2 6 2 3 2 2 2" xfId="12510" xr:uid="{564BC674-E914-4485-87BB-833C36762926}"/>
    <cellStyle name="20% - Énfasis6 2 6 2 3 2 3" xfId="9556" xr:uid="{B50E8252-0B52-429E-8E50-9F7554196DB6}"/>
    <cellStyle name="20% - Énfasis6 2 6 2 3 3" xfId="4441" xr:uid="{C0857689-2209-40F7-896A-46F7CFD4B51E}"/>
    <cellStyle name="20% - Énfasis6 2 6 2 3 3 2" xfId="10645" xr:uid="{4DD89D0D-4217-4B36-87B8-84828087285A}"/>
    <cellStyle name="20% - Énfasis6 2 6 2 3 4" xfId="7691" xr:uid="{6C560780-6263-4E11-8683-7853CFE2EF36}"/>
    <cellStyle name="20% - Énfasis6 2 6 2 4" xfId="1561" xr:uid="{00000000-0005-0000-0000-00004D040000}"/>
    <cellStyle name="20% - Énfasis6 2 6 2 4 2" xfId="4820" xr:uid="{1383BAEF-D134-4907-8DED-6BF2A38B4492}"/>
    <cellStyle name="20% - Énfasis6 2 6 2 4 2 2" xfId="10958" xr:uid="{4E5D02AE-A43C-4774-86D8-0190B1B1B320}"/>
    <cellStyle name="20% - Énfasis6 2 6 2 4 3" xfId="8004" xr:uid="{D825552F-A50D-4734-8429-8B7E6545247E}"/>
    <cellStyle name="20% - Énfasis6 2 6 2 5" xfId="2440" xr:uid="{00000000-0005-0000-0000-00004E040000}"/>
    <cellStyle name="20% - Énfasis6 2 6 2 5 2" xfId="5697" xr:uid="{2660F292-BBB2-4572-A6B9-C6A595B3B1F9}"/>
    <cellStyle name="20% - Énfasis6 2 6 2 5 2 2" xfId="11734" xr:uid="{4E9B70D0-982D-4BFD-BADF-1B1228E4FEA9}"/>
    <cellStyle name="20% - Énfasis6 2 6 2 5 3" xfId="8780" xr:uid="{85BEE0A6-B55D-4EC4-B8F9-EA76D90DDBB9}"/>
    <cellStyle name="20% - Énfasis6 2 6 2 6" xfId="3630" xr:uid="{166EA859-A4A1-4AC4-9552-F54C4F18E052}"/>
    <cellStyle name="20% - Énfasis6 2 6 2 6 2" xfId="9869" xr:uid="{C229CD8B-03F2-47DB-94DE-3EA2F9CF4019}"/>
    <cellStyle name="20% - Énfasis6 2 6 2 7" xfId="6915" xr:uid="{BB9622D7-549F-4439-8525-0A8FA5FA8364}"/>
    <cellStyle name="20% - Énfasis6 2 6 3" xfId="568" xr:uid="{00000000-0005-0000-0000-00004F040000}"/>
    <cellStyle name="20% - Énfasis6 2 6 3 2" xfId="1774" xr:uid="{00000000-0005-0000-0000-000050040000}"/>
    <cellStyle name="20% - Énfasis6 2 6 3 2 2" xfId="5033" xr:uid="{F7388288-9254-4E4C-AE75-2256E87DED38}"/>
    <cellStyle name="20% - Énfasis6 2 6 3 2 2 2" xfId="11137" xr:uid="{1838A888-2D36-4A78-8F20-88F88F0C31C5}"/>
    <cellStyle name="20% - Énfasis6 2 6 3 2 3" xfId="8183" xr:uid="{8D43D191-402C-42AC-A6A3-49CAF0873F6E}"/>
    <cellStyle name="20% - Énfasis6 2 6 3 3" xfId="2653" xr:uid="{00000000-0005-0000-0000-000051040000}"/>
    <cellStyle name="20% - Énfasis6 2 6 3 3 2" xfId="5910" xr:uid="{0C035474-2A98-404C-8438-A03CF0A80A0D}"/>
    <cellStyle name="20% - Énfasis6 2 6 3 3 2 2" xfId="11913" xr:uid="{A95C7810-8207-44AB-85A4-5FE8A6CE4361}"/>
    <cellStyle name="20% - Énfasis6 2 6 3 3 3" xfId="8959" xr:uid="{3935FA32-92D7-4934-972B-8EC0F4FD572E}"/>
    <cellStyle name="20% - Énfasis6 2 6 3 4" xfId="3843" xr:uid="{F9500C02-A3F4-48E6-98A2-7F6A4C2B0C79}"/>
    <cellStyle name="20% - Énfasis6 2 6 3 4 2" xfId="10048" xr:uid="{C069A9CE-E78A-4065-8DB7-DF814BF38611}"/>
    <cellStyle name="20% - Énfasis6 2 6 3 5" xfId="7094" xr:uid="{B49ABC40-7A54-42BC-81A6-26D7D9A1DE8C}"/>
    <cellStyle name="20% - Énfasis6 2 6 4" xfId="763" xr:uid="{00000000-0005-0000-0000-000052040000}"/>
    <cellStyle name="20% - Énfasis6 2 6 4 2" xfId="1963" xr:uid="{00000000-0005-0000-0000-000053040000}"/>
    <cellStyle name="20% - Énfasis6 2 6 4 2 2" xfId="5221" xr:uid="{15C14676-5360-48B9-AB2C-B980BEE7CBEE}"/>
    <cellStyle name="20% - Énfasis6 2 6 4 2 2 2" xfId="11324" xr:uid="{8B9430C8-BB32-4913-ACB7-909F3C0C4E52}"/>
    <cellStyle name="20% - Énfasis6 2 6 4 2 3" xfId="8370" xr:uid="{B107DD56-A915-47C4-B079-451058285ED0}"/>
    <cellStyle name="20% - Énfasis6 2 6 4 3" xfId="2841" xr:uid="{00000000-0005-0000-0000-000054040000}"/>
    <cellStyle name="20% - Énfasis6 2 6 4 3 2" xfId="6098" xr:uid="{DAA82006-7684-4827-B962-AB123EC5C4FD}"/>
    <cellStyle name="20% - Énfasis6 2 6 4 3 2 2" xfId="12100" xr:uid="{FFDF3869-676D-4F62-8658-ECDA1693738F}"/>
    <cellStyle name="20% - Énfasis6 2 6 4 3 3" xfId="9146" xr:uid="{787DFADD-5F5B-4007-984E-6FDD9C523938}"/>
    <cellStyle name="20% - Énfasis6 2 6 4 4" xfId="4031" xr:uid="{C27C464E-C3AB-42C4-90AD-93BD180C2E6A}"/>
    <cellStyle name="20% - Énfasis6 2 6 4 4 2" xfId="10235" xr:uid="{754B7A9A-3F52-4A55-8AF7-B4FAC97A81B5}"/>
    <cellStyle name="20% - Énfasis6 2 6 4 5" xfId="7281" xr:uid="{58628829-FF6D-4BB6-959A-5BCCEC0111E3}"/>
    <cellStyle name="20% - Énfasis6 2 6 5" xfId="1043" xr:uid="{00000000-0005-0000-0000-000055040000}"/>
    <cellStyle name="20% - Énfasis6 2 6 5 2" xfId="3117" xr:uid="{00000000-0005-0000-0000-000056040000}"/>
    <cellStyle name="20% - Énfasis6 2 6 5 2 2" xfId="6374" xr:uid="{659227D4-6A7B-442D-BDB6-09484F8419B0}"/>
    <cellStyle name="20% - Énfasis6 2 6 5 2 2 2" xfId="12376" xr:uid="{D65F3568-0A65-44D0-896A-841CFAFC3F6B}"/>
    <cellStyle name="20% - Énfasis6 2 6 5 2 3" xfId="9422" xr:uid="{1AC88BF0-7B25-4463-9A33-E6B2C324809A}"/>
    <cellStyle name="20% - Énfasis6 2 6 5 3" xfId="4307" xr:uid="{DBA0573A-DD38-4A79-BA14-67DE462EEFFD}"/>
    <cellStyle name="20% - Énfasis6 2 6 5 3 2" xfId="10511" xr:uid="{0DC4BA4B-4D51-4252-AEAB-D4143E0A48A9}"/>
    <cellStyle name="20% - Énfasis6 2 6 5 4" xfId="7557" xr:uid="{0BB93FCC-A166-4766-B25F-0CAC88570B93}"/>
    <cellStyle name="20% - Énfasis6 2 6 6" xfId="1377" xr:uid="{00000000-0005-0000-0000-000057040000}"/>
    <cellStyle name="20% - Énfasis6 2 6 6 2" xfId="4636" xr:uid="{D2914716-A32E-4047-A8F6-1E8C4B201B65}"/>
    <cellStyle name="20% - Énfasis6 2 6 6 2 2" xfId="10824" xr:uid="{7417784E-F1BA-4172-9F54-6D64FDFADD9D}"/>
    <cellStyle name="20% - Énfasis6 2 6 6 3" xfId="7870" xr:uid="{B3FE91C3-4163-4326-9D16-18ADF505063F}"/>
    <cellStyle name="20% - Énfasis6 2 6 7" xfId="2256" xr:uid="{00000000-0005-0000-0000-000058040000}"/>
    <cellStyle name="20% - Énfasis6 2 6 7 2" xfId="5513" xr:uid="{1CC6E617-51F1-43A6-B863-EF0B9D8C7D00}"/>
    <cellStyle name="20% - Énfasis6 2 6 7 2 2" xfId="11600" xr:uid="{D5AC226D-0A0A-47BC-BD4E-40C8626BA008}"/>
    <cellStyle name="20% - Énfasis6 2 6 7 3" xfId="8646" xr:uid="{0D1124FC-191C-4CB2-84C2-7905DDB1CC8B}"/>
    <cellStyle name="20% - Énfasis6 2 6 8" xfId="3446" xr:uid="{F533E622-162E-40CC-8E6A-FA52258E1F7D}"/>
    <cellStyle name="20% - Énfasis6 2 6 8 2" xfId="9735" xr:uid="{2576A570-A313-44C3-BA0E-BFDE0E298EFF}"/>
    <cellStyle name="20% - Énfasis6 2 6 9" xfId="6781" xr:uid="{BD981F99-B43E-4C03-91FE-2678457A7633}"/>
    <cellStyle name="20% - Énfasis6 2 7" xfId="161" xr:uid="{00000000-0005-0000-0000-000059040000}"/>
    <cellStyle name="20% - Énfasis6 2 7 2" xfId="353" xr:uid="{00000000-0005-0000-0000-00005A040000}"/>
    <cellStyle name="20% - Énfasis6 2 7 2 2" xfId="912" xr:uid="{00000000-0005-0000-0000-00005B040000}"/>
    <cellStyle name="20% - Énfasis6 2 7 2 2 2" xfId="2112" xr:uid="{00000000-0005-0000-0000-00005C040000}"/>
    <cellStyle name="20% - Énfasis6 2 7 2 2 2 2" xfId="5370" xr:uid="{1DA28134-2024-4541-BB4C-26E9ED0B1B8A}"/>
    <cellStyle name="20% - Énfasis6 2 7 2 2 2 2 2" xfId="11473" xr:uid="{CE4BA958-1B84-4116-BDC6-2FE255D87D2F}"/>
    <cellStyle name="20% - Énfasis6 2 7 2 2 2 3" xfId="8519" xr:uid="{17E68A20-B5D2-47FF-BF27-12069F1AD0E0}"/>
    <cellStyle name="20% - Énfasis6 2 7 2 2 3" xfId="2990" xr:uid="{00000000-0005-0000-0000-00005D040000}"/>
    <cellStyle name="20% - Énfasis6 2 7 2 2 3 2" xfId="6247" xr:uid="{323AFFEB-1EC1-4A55-B2F2-D7C5F5D0F461}"/>
    <cellStyle name="20% - Énfasis6 2 7 2 2 3 2 2" xfId="12249" xr:uid="{E0ABD58C-1092-478D-8231-3A78582F1252}"/>
    <cellStyle name="20% - Énfasis6 2 7 2 2 3 3" xfId="9295" xr:uid="{B938159D-8D42-4D5A-90DA-2CD0FF5F409E}"/>
    <cellStyle name="20% - Énfasis6 2 7 2 2 4" xfId="4180" xr:uid="{79AC3A30-7B4C-453F-998D-FD559E87B5AE}"/>
    <cellStyle name="20% - Énfasis6 2 7 2 2 4 2" xfId="10384" xr:uid="{A4FB1256-6A43-4DA8-ABD2-1E8C54529F64}"/>
    <cellStyle name="20% - Énfasis6 2 7 2 2 5" xfId="7430" xr:uid="{143691E9-822A-4847-93FD-DEC063227C1F}"/>
    <cellStyle name="20% - Énfasis6 2 7 2 3" xfId="1192" xr:uid="{00000000-0005-0000-0000-00005E040000}"/>
    <cellStyle name="20% - Énfasis6 2 7 2 3 2" xfId="3266" xr:uid="{00000000-0005-0000-0000-00005F040000}"/>
    <cellStyle name="20% - Énfasis6 2 7 2 3 2 2" xfId="6523" xr:uid="{DB8B636D-C4F9-4B87-86CA-78F082A26E7F}"/>
    <cellStyle name="20% - Énfasis6 2 7 2 3 2 2 2" xfId="12525" xr:uid="{C34A086C-DB68-40E3-A029-361F6229E2B4}"/>
    <cellStyle name="20% - Énfasis6 2 7 2 3 2 3" xfId="9571" xr:uid="{740CC33C-A0E3-4795-9F65-EA328295BAE3}"/>
    <cellStyle name="20% - Énfasis6 2 7 2 3 3" xfId="4456" xr:uid="{207F17F5-2FA9-4162-B6EF-9D5CF3768699}"/>
    <cellStyle name="20% - Énfasis6 2 7 2 3 3 2" xfId="10660" xr:uid="{BBEF335A-60B2-4D2C-A6CE-EE0156964881}"/>
    <cellStyle name="20% - Énfasis6 2 7 2 3 4" xfId="7706" xr:uid="{9AF8703E-3643-4EE6-B3B9-A48FE25BE519}"/>
    <cellStyle name="20% - Énfasis6 2 7 2 4" xfId="1580" xr:uid="{00000000-0005-0000-0000-000060040000}"/>
    <cellStyle name="20% - Énfasis6 2 7 2 4 2" xfId="4839" xr:uid="{FD9EE3F6-E571-4D8A-99B2-590B00B93529}"/>
    <cellStyle name="20% - Énfasis6 2 7 2 4 2 2" xfId="10973" xr:uid="{76CAFD79-BAEB-40B2-9ADF-E254F51AC313}"/>
    <cellStyle name="20% - Énfasis6 2 7 2 4 3" xfId="8019" xr:uid="{EECBFA78-AC10-4BBE-80EC-62822F719394}"/>
    <cellStyle name="20% - Énfasis6 2 7 2 5" xfId="2459" xr:uid="{00000000-0005-0000-0000-000061040000}"/>
    <cellStyle name="20% - Énfasis6 2 7 2 5 2" xfId="5716" xr:uid="{827D7F4E-9EB5-4751-A4B5-0FEF4060312C}"/>
    <cellStyle name="20% - Énfasis6 2 7 2 5 2 2" xfId="11749" xr:uid="{569FBFC8-54CC-4CE7-BEED-68818FCC895D}"/>
    <cellStyle name="20% - Énfasis6 2 7 2 5 3" xfId="8795" xr:uid="{DAB5348D-AC49-4BDF-94DA-28122BF6F662}"/>
    <cellStyle name="20% - Énfasis6 2 7 2 6" xfId="3649" xr:uid="{9D44341C-174A-4CCE-943D-2FF15B7C3FC9}"/>
    <cellStyle name="20% - Énfasis6 2 7 2 6 2" xfId="9884" xr:uid="{CE230806-DE13-4DD3-832C-4651A8E01F22}"/>
    <cellStyle name="20% - Énfasis6 2 7 2 7" xfId="6930" xr:uid="{9A2D4F43-5E2F-464B-853E-5B2552063556}"/>
    <cellStyle name="20% - Énfasis6 2 7 3" xfId="583" xr:uid="{00000000-0005-0000-0000-000062040000}"/>
    <cellStyle name="20% - Énfasis6 2 7 3 2" xfId="1789" xr:uid="{00000000-0005-0000-0000-000063040000}"/>
    <cellStyle name="20% - Énfasis6 2 7 3 2 2" xfId="5048" xr:uid="{DE0313FE-CA7D-4560-82E6-6A4C6D3D71C0}"/>
    <cellStyle name="20% - Énfasis6 2 7 3 2 2 2" xfId="11152" xr:uid="{A3C3617A-42E0-4DC7-9FE5-21703A8FE026}"/>
    <cellStyle name="20% - Énfasis6 2 7 3 2 3" xfId="8198" xr:uid="{D65A51F6-B7D5-4F41-AE84-96309EF5F9BC}"/>
    <cellStyle name="20% - Énfasis6 2 7 3 3" xfId="2668" xr:uid="{00000000-0005-0000-0000-000064040000}"/>
    <cellStyle name="20% - Énfasis6 2 7 3 3 2" xfId="5925" xr:uid="{B1BD67CC-F472-4DF7-9E3E-BD85A0DB6E36}"/>
    <cellStyle name="20% - Énfasis6 2 7 3 3 2 2" xfId="11928" xr:uid="{D38ED88A-EBDD-416A-A572-3B88A6D9A7B6}"/>
    <cellStyle name="20% - Énfasis6 2 7 3 3 3" xfId="8974" xr:uid="{D7A2B157-98D6-4EA2-8EA1-B46680C9DD70}"/>
    <cellStyle name="20% - Énfasis6 2 7 3 4" xfId="3858" xr:uid="{2AA2E7E7-BC92-4E44-A39A-0B8F735AE80C}"/>
    <cellStyle name="20% - Énfasis6 2 7 3 4 2" xfId="10063" xr:uid="{6E51DABE-159D-4BE4-9367-619DB6665672}"/>
    <cellStyle name="20% - Énfasis6 2 7 3 5" xfId="7109" xr:uid="{782A5085-153F-45FC-B16E-E6F29B7A15FA}"/>
    <cellStyle name="20% - Énfasis6 2 7 4" xfId="778" xr:uid="{00000000-0005-0000-0000-000065040000}"/>
    <cellStyle name="20% - Énfasis6 2 7 4 2" xfId="1978" xr:uid="{00000000-0005-0000-0000-000066040000}"/>
    <cellStyle name="20% - Énfasis6 2 7 4 2 2" xfId="5236" xr:uid="{10965C12-248D-4244-AC47-04E5A0DE8EC9}"/>
    <cellStyle name="20% - Énfasis6 2 7 4 2 2 2" xfId="11339" xr:uid="{AA1BA09D-18D6-45B3-8356-2F5892FD1B3D}"/>
    <cellStyle name="20% - Énfasis6 2 7 4 2 3" xfId="8385" xr:uid="{411889A3-21C4-4E41-AE53-BAAD3A31700E}"/>
    <cellStyle name="20% - Énfasis6 2 7 4 3" xfId="2856" xr:uid="{00000000-0005-0000-0000-000067040000}"/>
    <cellStyle name="20% - Énfasis6 2 7 4 3 2" xfId="6113" xr:uid="{B296483C-A461-403F-A839-5B32F5F51D62}"/>
    <cellStyle name="20% - Énfasis6 2 7 4 3 2 2" xfId="12115" xr:uid="{90974AC9-7599-4A15-9D8E-05A7BEECB40E}"/>
    <cellStyle name="20% - Énfasis6 2 7 4 3 3" xfId="9161" xr:uid="{76DA5CDB-8BA0-44D7-A320-84FF1DD04797}"/>
    <cellStyle name="20% - Énfasis6 2 7 4 4" xfId="4046" xr:uid="{D9B65FC0-DAB4-401D-ADF0-42443733E9A6}"/>
    <cellStyle name="20% - Énfasis6 2 7 4 4 2" xfId="10250" xr:uid="{8E67805D-D206-469C-8041-C6D9A1C1004F}"/>
    <cellStyle name="20% - Énfasis6 2 7 4 5" xfId="7296" xr:uid="{25BAB189-3889-4E1D-ADBB-A97F62581E4A}"/>
    <cellStyle name="20% - Énfasis6 2 7 5" xfId="1058" xr:uid="{00000000-0005-0000-0000-000068040000}"/>
    <cellStyle name="20% - Énfasis6 2 7 5 2" xfId="3132" xr:uid="{00000000-0005-0000-0000-000069040000}"/>
    <cellStyle name="20% - Énfasis6 2 7 5 2 2" xfId="6389" xr:uid="{191470C2-E818-49F3-8934-4974AEE8B74E}"/>
    <cellStyle name="20% - Énfasis6 2 7 5 2 2 2" xfId="12391" xr:uid="{FFB05C69-75E2-4797-AC03-D842CB290F55}"/>
    <cellStyle name="20% - Énfasis6 2 7 5 2 3" xfId="9437" xr:uid="{2A114A86-61D1-4367-A80B-E3DCFBE95E4C}"/>
    <cellStyle name="20% - Énfasis6 2 7 5 3" xfId="4322" xr:uid="{38D552D8-850E-4EA7-A33A-DF537B7D5754}"/>
    <cellStyle name="20% - Énfasis6 2 7 5 3 2" xfId="10526" xr:uid="{95BABBF1-01BF-42EF-8D57-A0B78B9FB77D}"/>
    <cellStyle name="20% - Énfasis6 2 7 5 4" xfId="7572" xr:uid="{087F720C-A120-49D2-ADB0-451F8947190C}"/>
    <cellStyle name="20% - Énfasis6 2 7 6" xfId="1396" xr:uid="{00000000-0005-0000-0000-00006A040000}"/>
    <cellStyle name="20% - Énfasis6 2 7 6 2" xfId="4655" xr:uid="{114D47E7-C264-460A-AD1F-8ECDAB8191BC}"/>
    <cellStyle name="20% - Énfasis6 2 7 6 2 2" xfId="10839" xr:uid="{0BA7566B-A205-43BF-B483-C61BCE07EC03}"/>
    <cellStyle name="20% - Énfasis6 2 7 6 3" xfId="7885" xr:uid="{E4CED336-EB90-4BFC-B1A5-4E144DD48185}"/>
    <cellStyle name="20% - Énfasis6 2 7 7" xfId="2275" xr:uid="{00000000-0005-0000-0000-00006B040000}"/>
    <cellStyle name="20% - Énfasis6 2 7 7 2" xfId="5532" xr:uid="{6AEDD592-60E2-40D0-ACE3-2F44C8FE864F}"/>
    <cellStyle name="20% - Énfasis6 2 7 7 2 2" xfId="11615" xr:uid="{15C435AF-0695-4D57-B725-6DEAC80E9EEE}"/>
    <cellStyle name="20% - Énfasis6 2 7 7 3" xfId="8661" xr:uid="{A4F2540E-002D-4F6E-AD7F-D65F2FF068BE}"/>
    <cellStyle name="20% - Énfasis6 2 7 8" xfId="3465" xr:uid="{42C178C8-D99E-442A-874B-B3F90460EF20}"/>
    <cellStyle name="20% - Énfasis6 2 7 8 2" xfId="9750" xr:uid="{EBD50380-196C-400F-BC56-B55B2C2CC1CB}"/>
    <cellStyle name="20% - Énfasis6 2 7 9" xfId="6796" xr:uid="{F8899C36-6D42-4CED-B1A7-0285B8A2AE34}"/>
    <cellStyle name="20% - Énfasis6 2 8" xfId="180" xr:uid="{00000000-0005-0000-0000-00006C040000}"/>
    <cellStyle name="20% - Énfasis6 2 8 2" xfId="372" xr:uid="{00000000-0005-0000-0000-00006D040000}"/>
    <cellStyle name="20% - Énfasis6 2 8 2 2" xfId="927" xr:uid="{00000000-0005-0000-0000-00006E040000}"/>
    <cellStyle name="20% - Énfasis6 2 8 2 2 2" xfId="2127" xr:uid="{00000000-0005-0000-0000-00006F040000}"/>
    <cellStyle name="20% - Énfasis6 2 8 2 2 2 2" xfId="5385" xr:uid="{4253946F-6EEF-4090-A8BC-3D9FB6B99CB2}"/>
    <cellStyle name="20% - Énfasis6 2 8 2 2 2 2 2" xfId="11488" xr:uid="{C718E454-0FB5-4398-97E0-14055D42B5AD}"/>
    <cellStyle name="20% - Énfasis6 2 8 2 2 2 3" xfId="8534" xr:uid="{98A606C6-BAD4-4503-8840-2F22103E0ABE}"/>
    <cellStyle name="20% - Énfasis6 2 8 2 2 3" xfId="3005" xr:uid="{00000000-0005-0000-0000-000070040000}"/>
    <cellStyle name="20% - Énfasis6 2 8 2 2 3 2" xfId="6262" xr:uid="{DA82E0D0-719E-4660-B8DB-BE7CC7881B36}"/>
    <cellStyle name="20% - Énfasis6 2 8 2 2 3 2 2" xfId="12264" xr:uid="{53CDC8AA-2F12-4CB9-911B-DF7341D6C1EB}"/>
    <cellStyle name="20% - Énfasis6 2 8 2 2 3 3" xfId="9310" xr:uid="{7974F09B-B805-4C8E-9082-1DBDD16A6473}"/>
    <cellStyle name="20% - Énfasis6 2 8 2 2 4" xfId="4195" xr:uid="{51AB898F-4714-4BAA-9F49-DB4E02EECFE3}"/>
    <cellStyle name="20% - Énfasis6 2 8 2 2 4 2" xfId="10399" xr:uid="{7297BAAA-42FA-45AA-BFA9-0BD745E307F9}"/>
    <cellStyle name="20% - Énfasis6 2 8 2 2 5" xfId="7445" xr:uid="{09AC82C7-23F9-42BE-9495-090ED39ADD06}"/>
    <cellStyle name="20% - Énfasis6 2 8 2 3" xfId="1207" xr:uid="{00000000-0005-0000-0000-000071040000}"/>
    <cellStyle name="20% - Énfasis6 2 8 2 3 2" xfId="3281" xr:uid="{00000000-0005-0000-0000-000072040000}"/>
    <cellStyle name="20% - Énfasis6 2 8 2 3 2 2" xfId="6538" xr:uid="{1332A57A-68D3-450E-82BB-2DB9BCB0FCCD}"/>
    <cellStyle name="20% - Énfasis6 2 8 2 3 2 2 2" xfId="12540" xr:uid="{BA70B076-E4E8-4505-B36D-22AF09106101}"/>
    <cellStyle name="20% - Énfasis6 2 8 2 3 2 3" xfId="9586" xr:uid="{35D7D43B-98A8-406B-B436-9605BC4D4EC4}"/>
    <cellStyle name="20% - Énfasis6 2 8 2 3 3" xfId="4471" xr:uid="{715A1E78-8BD6-4743-A234-682EBCC1212A}"/>
    <cellStyle name="20% - Énfasis6 2 8 2 3 3 2" xfId="10675" xr:uid="{895F076F-B810-4883-B401-8AE2111790FD}"/>
    <cellStyle name="20% - Énfasis6 2 8 2 3 4" xfId="7721" xr:uid="{BC263B9B-5CEC-4968-9F3C-082C37BBE506}"/>
    <cellStyle name="20% - Énfasis6 2 8 2 4" xfId="1598" xr:uid="{00000000-0005-0000-0000-000073040000}"/>
    <cellStyle name="20% - Énfasis6 2 8 2 4 2" xfId="4857" xr:uid="{82500F3F-5DE0-4F21-8D0A-B572740B84A3}"/>
    <cellStyle name="20% - Énfasis6 2 8 2 4 2 2" xfId="10988" xr:uid="{CB42ABA2-D090-4B7B-BE95-B711D87C2033}"/>
    <cellStyle name="20% - Énfasis6 2 8 2 4 3" xfId="8034" xr:uid="{A6696E92-3F34-4D4A-8D24-989291232481}"/>
    <cellStyle name="20% - Énfasis6 2 8 2 5" xfId="2477" xr:uid="{00000000-0005-0000-0000-000074040000}"/>
    <cellStyle name="20% - Énfasis6 2 8 2 5 2" xfId="5734" xr:uid="{5D08194D-EC56-4986-968C-8DB6880C4E14}"/>
    <cellStyle name="20% - Énfasis6 2 8 2 5 2 2" xfId="11764" xr:uid="{95C38498-8F00-4901-94D4-A010564091AB}"/>
    <cellStyle name="20% - Énfasis6 2 8 2 5 3" xfId="8810" xr:uid="{9A276773-0774-408A-889A-001D31E2DDEF}"/>
    <cellStyle name="20% - Énfasis6 2 8 2 6" xfId="3667" xr:uid="{82B585F9-B351-4550-942D-1DD141BE2945}"/>
    <cellStyle name="20% - Énfasis6 2 8 2 6 2" xfId="9899" xr:uid="{07CA2796-7490-4F3F-996A-90B1F5434838}"/>
    <cellStyle name="20% - Énfasis6 2 8 2 7" xfId="6945" xr:uid="{31DDFB52-C221-421B-89B6-00F7BCC58D4A}"/>
    <cellStyle name="20% - Énfasis6 2 8 3" xfId="598" xr:uid="{00000000-0005-0000-0000-000075040000}"/>
    <cellStyle name="20% - Énfasis6 2 8 3 2" xfId="1804" xr:uid="{00000000-0005-0000-0000-000076040000}"/>
    <cellStyle name="20% - Énfasis6 2 8 3 2 2" xfId="5063" xr:uid="{A7626D09-2FF0-45A5-B834-F618FB959C2B}"/>
    <cellStyle name="20% - Énfasis6 2 8 3 2 2 2" xfId="11167" xr:uid="{9BBC72FB-2B32-4371-88CC-D8C478F33DD3}"/>
    <cellStyle name="20% - Énfasis6 2 8 3 2 3" xfId="8213" xr:uid="{471C3E2D-0931-42D6-B96C-1D8524F33662}"/>
    <cellStyle name="20% - Énfasis6 2 8 3 3" xfId="2683" xr:uid="{00000000-0005-0000-0000-000077040000}"/>
    <cellStyle name="20% - Énfasis6 2 8 3 3 2" xfId="5940" xr:uid="{389B884F-3B49-489F-9F90-32C2DE47F3DC}"/>
    <cellStyle name="20% - Énfasis6 2 8 3 3 2 2" xfId="11943" xr:uid="{A1B65B89-FCF5-4405-9401-BFA392399A8F}"/>
    <cellStyle name="20% - Énfasis6 2 8 3 3 3" xfId="8989" xr:uid="{E60DC38D-317C-427F-AFA2-4DD8603B180D}"/>
    <cellStyle name="20% - Énfasis6 2 8 3 4" xfId="3873" xr:uid="{23E22C96-F82B-4E71-85A0-7D4D6B61CE9F}"/>
    <cellStyle name="20% - Énfasis6 2 8 3 4 2" xfId="10078" xr:uid="{6E6F80E7-D321-429D-B4D9-4134B63B0780}"/>
    <cellStyle name="20% - Énfasis6 2 8 3 5" xfId="7124" xr:uid="{6190600F-AFDF-4A20-B02D-92759A8A71E8}"/>
    <cellStyle name="20% - Énfasis6 2 8 4" xfId="793" xr:uid="{00000000-0005-0000-0000-000078040000}"/>
    <cellStyle name="20% - Énfasis6 2 8 4 2" xfId="1993" xr:uid="{00000000-0005-0000-0000-000079040000}"/>
    <cellStyle name="20% - Énfasis6 2 8 4 2 2" xfId="5251" xr:uid="{825A2FAF-3526-41F9-A2AB-7751311CBBC7}"/>
    <cellStyle name="20% - Énfasis6 2 8 4 2 2 2" xfId="11354" xr:uid="{7F33D4B3-E549-4632-A9C6-248C3517635D}"/>
    <cellStyle name="20% - Énfasis6 2 8 4 2 3" xfId="8400" xr:uid="{098A11A0-04B6-45FB-912F-F1FDEB1D5D3E}"/>
    <cellStyle name="20% - Énfasis6 2 8 4 3" xfId="2871" xr:uid="{00000000-0005-0000-0000-00007A040000}"/>
    <cellStyle name="20% - Énfasis6 2 8 4 3 2" xfId="6128" xr:uid="{A1C25F59-2615-484A-9A77-A3A29C8D1750}"/>
    <cellStyle name="20% - Énfasis6 2 8 4 3 2 2" xfId="12130" xr:uid="{EC132732-BB82-4CBE-8CDB-4CA56BF5C85E}"/>
    <cellStyle name="20% - Énfasis6 2 8 4 3 3" xfId="9176" xr:uid="{9D2E8463-6F4C-4416-9900-BCE0DDE9B112}"/>
    <cellStyle name="20% - Énfasis6 2 8 4 4" xfId="4061" xr:uid="{5E07C1CC-9A39-4238-8EF3-80414D3F2FEC}"/>
    <cellStyle name="20% - Énfasis6 2 8 4 4 2" xfId="10265" xr:uid="{0EC62BC4-4079-4D98-B636-4710D929041D}"/>
    <cellStyle name="20% - Énfasis6 2 8 4 5" xfId="7311" xr:uid="{0169F544-F7F0-4175-95CC-4B108DB87C26}"/>
    <cellStyle name="20% - Énfasis6 2 8 5" xfId="1073" xr:uid="{00000000-0005-0000-0000-00007B040000}"/>
    <cellStyle name="20% - Énfasis6 2 8 5 2" xfId="3147" xr:uid="{00000000-0005-0000-0000-00007C040000}"/>
    <cellStyle name="20% - Énfasis6 2 8 5 2 2" xfId="6404" xr:uid="{FB5C9144-E1C4-41EE-A5D3-5FB554418461}"/>
    <cellStyle name="20% - Énfasis6 2 8 5 2 2 2" xfId="12406" xr:uid="{BB2460E4-8237-4324-8255-8DC22B70D404}"/>
    <cellStyle name="20% - Énfasis6 2 8 5 2 3" xfId="9452" xr:uid="{64FD2FDE-C090-41C8-B76B-37CD123DE554}"/>
    <cellStyle name="20% - Énfasis6 2 8 5 3" xfId="4337" xr:uid="{F794ED42-BCAF-442D-9060-EAC5D1464B07}"/>
    <cellStyle name="20% - Énfasis6 2 8 5 3 2" xfId="10541" xr:uid="{A747DF35-FAFA-4529-B0C5-5AE35D9D9B0D}"/>
    <cellStyle name="20% - Énfasis6 2 8 5 4" xfId="7587" xr:uid="{774E3820-D725-44D6-82D3-5E55E7A2A4CB}"/>
    <cellStyle name="20% - Énfasis6 2 8 6" xfId="1414" xr:uid="{00000000-0005-0000-0000-00007D040000}"/>
    <cellStyle name="20% - Énfasis6 2 8 6 2" xfId="4673" xr:uid="{B5165D4E-B35B-4A70-B7CE-68DF1AA9475E}"/>
    <cellStyle name="20% - Énfasis6 2 8 6 2 2" xfId="10854" xr:uid="{A85D2D81-199B-4E10-9A4E-B0847E99687D}"/>
    <cellStyle name="20% - Énfasis6 2 8 6 3" xfId="7900" xr:uid="{1F631B61-05CA-429C-BD49-0891FA38F735}"/>
    <cellStyle name="20% - Énfasis6 2 8 7" xfId="2293" xr:uid="{00000000-0005-0000-0000-00007E040000}"/>
    <cellStyle name="20% - Énfasis6 2 8 7 2" xfId="5550" xr:uid="{C5172A9F-8FAD-425B-948B-CFDE2BBB0731}"/>
    <cellStyle name="20% - Énfasis6 2 8 7 2 2" xfId="11630" xr:uid="{621FC54F-3818-4A93-B98D-FE2694199AE0}"/>
    <cellStyle name="20% - Énfasis6 2 8 7 3" xfId="8676" xr:uid="{4B4221F7-5151-49AC-B68F-A1A4E2E282D1}"/>
    <cellStyle name="20% - Énfasis6 2 8 8" xfId="3483" xr:uid="{096ADB0E-BF81-4DC2-BA7A-DC92A2FDD257}"/>
    <cellStyle name="20% - Énfasis6 2 8 8 2" xfId="9765" xr:uid="{90DFE123-4751-472D-84AC-38DECE4D73BC}"/>
    <cellStyle name="20% - Énfasis6 2 8 9" xfId="6811" xr:uid="{8FFEF983-B280-456F-A412-2DA04A0F87E3}"/>
    <cellStyle name="20% - Énfasis6 2 9" xfId="199" xr:uid="{00000000-0005-0000-0000-00007F040000}"/>
    <cellStyle name="20% - Énfasis6 2 9 2" xfId="391" xr:uid="{00000000-0005-0000-0000-000080040000}"/>
    <cellStyle name="20% - Énfasis6 2 9 2 2" xfId="942" xr:uid="{00000000-0005-0000-0000-000081040000}"/>
    <cellStyle name="20% - Énfasis6 2 9 2 2 2" xfId="2142" xr:uid="{00000000-0005-0000-0000-000082040000}"/>
    <cellStyle name="20% - Énfasis6 2 9 2 2 2 2" xfId="5400" xr:uid="{67D5AB99-A021-4508-A49E-7EFC848809A3}"/>
    <cellStyle name="20% - Énfasis6 2 9 2 2 2 2 2" xfId="11503" xr:uid="{4BB63810-E0F3-4AD7-AEA8-BAC4B46C241B}"/>
    <cellStyle name="20% - Énfasis6 2 9 2 2 2 3" xfId="8549" xr:uid="{1C26BD09-2872-4F41-A5C2-072099B2C172}"/>
    <cellStyle name="20% - Énfasis6 2 9 2 2 3" xfId="3020" xr:uid="{00000000-0005-0000-0000-000083040000}"/>
    <cellStyle name="20% - Énfasis6 2 9 2 2 3 2" xfId="6277" xr:uid="{442948AF-97A1-4210-8716-866D65FC811C}"/>
    <cellStyle name="20% - Énfasis6 2 9 2 2 3 2 2" xfId="12279" xr:uid="{AFDC1CBC-34A6-4987-8CCF-E3461722B3F4}"/>
    <cellStyle name="20% - Énfasis6 2 9 2 2 3 3" xfId="9325" xr:uid="{6CE1C155-DCDD-4A85-B653-6E1EE3C98084}"/>
    <cellStyle name="20% - Énfasis6 2 9 2 2 4" xfId="4210" xr:uid="{113C3279-8D6F-499B-AF46-DD3445BDA78A}"/>
    <cellStyle name="20% - Énfasis6 2 9 2 2 4 2" xfId="10414" xr:uid="{13996926-DD08-487B-BD17-F12266CA7909}"/>
    <cellStyle name="20% - Énfasis6 2 9 2 2 5" xfId="7460" xr:uid="{B0F2A646-F79C-4D41-8406-D123C6820372}"/>
    <cellStyle name="20% - Énfasis6 2 9 2 3" xfId="1222" xr:uid="{00000000-0005-0000-0000-000084040000}"/>
    <cellStyle name="20% - Énfasis6 2 9 2 3 2" xfId="3296" xr:uid="{00000000-0005-0000-0000-000085040000}"/>
    <cellStyle name="20% - Énfasis6 2 9 2 3 2 2" xfId="6553" xr:uid="{4A2580C2-9EA7-4552-8F16-C4DF3114CBA1}"/>
    <cellStyle name="20% - Énfasis6 2 9 2 3 2 2 2" xfId="12555" xr:uid="{8DEE3BF3-64F2-4428-B87C-D2E92DFFBF66}"/>
    <cellStyle name="20% - Énfasis6 2 9 2 3 2 3" xfId="9601" xr:uid="{772F3F5F-0E95-410B-8406-CA52002CBBD7}"/>
    <cellStyle name="20% - Énfasis6 2 9 2 3 3" xfId="4486" xr:uid="{CDA0ADAC-AC41-4961-9143-82648174C5BA}"/>
    <cellStyle name="20% - Énfasis6 2 9 2 3 3 2" xfId="10690" xr:uid="{298C5CCC-7489-4EC4-9CCE-ECD83B19B2E8}"/>
    <cellStyle name="20% - Énfasis6 2 9 2 3 4" xfId="7736" xr:uid="{038BBC3B-3F74-4FB7-BAC4-55025FD724AA}"/>
    <cellStyle name="20% - Énfasis6 2 9 2 4" xfId="1616" xr:uid="{00000000-0005-0000-0000-000086040000}"/>
    <cellStyle name="20% - Énfasis6 2 9 2 4 2" xfId="4875" xr:uid="{50C28D97-4066-4A52-BC7F-F55654B670E2}"/>
    <cellStyle name="20% - Énfasis6 2 9 2 4 2 2" xfId="11003" xr:uid="{C30E8B92-7F4E-4C79-B70A-20E3A11BDD15}"/>
    <cellStyle name="20% - Énfasis6 2 9 2 4 3" xfId="8049" xr:uid="{FADF036A-B6CB-4A80-A3E9-9B44ED1557F8}"/>
    <cellStyle name="20% - Énfasis6 2 9 2 5" xfId="2495" xr:uid="{00000000-0005-0000-0000-000087040000}"/>
    <cellStyle name="20% - Énfasis6 2 9 2 5 2" xfId="5752" xr:uid="{1C061CF1-72A0-4E05-B010-2E3ACC82C046}"/>
    <cellStyle name="20% - Énfasis6 2 9 2 5 2 2" xfId="11779" xr:uid="{A1C8DB72-4732-44AA-ADB4-4E13D18CDE47}"/>
    <cellStyle name="20% - Énfasis6 2 9 2 5 3" xfId="8825" xr:uid="{72C74915-4048-4C4E-8724-803E1A45E041}"/>
    <cellStyle name="20% - Énfasis6 2 9 2 6" xfId="3685" xr:uid="{943F8BC2-E527-45B9-A0B6-C748811EF707}"/>
    <cellStyle name="20% - Énfasis6 2 9 2 6 2" xfId="9914" xr:uid="{345DC9BA-CCD4-4E15-91B1-CA992BAC1F63}"/>
    <cellStyle name="20% - Énfasis6 2 9 2 7" xfId="6960" xr:uid="{0A82FE45-3B9B-454B-9CD6-5CB0ADF84485}"/>
    <cellStyle name="20% - Énfasis6 2 9 3" xfId="613" xr:uid="{00000000-0005-0000-0000-000088040000}"/>
    <cellStyle name="20% - Énfasis6 2 9 3 2" xfId="1819" xr:uid="{00000000-0005-0000-0000-000089040000}"/>
    <cellStyle name="20% - Énfasis6 2 9 3 2 2" xfId="5078" xr:uid="{AA44DED2-0587-4405-AC39-2C0E83C22430}"/>
    <cellStyle name="20% - Énfasis6 2 9 3 2 2 2" xfId="11182" xr:uid="{A3C859A8-19D6-4946-9F07-06EFFC9D68BD}"/>
    <cellStyle name="20% - Énfasis6 2 9 3 2 3" xfId="8228" xr:uid="{AE5A1015-E8B2-4D50-8A67-03B9464227D2}"/>
    <cellStyle name="20% - Énfasis6 2 9 3 3" xfId="2698" xr:uid="{00000000-0005-0000-0000-00008A040000}"/>
    <cellStyle name="20% - Énfasis6 2 9 3 3 2" xfId="5955" xr:uid="{14CE06F2-45F2-4C69-A9AE-36CCCE04C3CF}"/>
    <cellStyle name="20% - Énfasis6 2 9 3 3 2 2" xfId="11958" xr:uid="{32BB4367-F8CE-40FA-AF1B-80A8B0776D6B}"/>
    <cellStyle name="20% - Énfasis6 2 9 3 3 3" xfId="9004" xr:uid="{E5E1B646-4A5E-450F-8407-96AA23374060}"/>
    <cellStyle name="20% - Énfasis6 2 9 3 4" xfId="3888" xr:uid="{9DCCC307-E486-4DD4-B25F-528F3C31F82A}"/>
    <cellStyle name="20% - Énfasis6 2 9 3 4 2" xfId="10093" xr:uid="{86A78015-47AB-43FB-B53D-667DB61C7D79}"/>
    <cellStyle name="20% - Énfasis6 2 9 3 5" xfId="7139" xr:uid="{6284601C-D6D5-43FD-A679-04C31B5601F3}"/>
    <cellStyle name="20% - Énfasis6 2 9 4" xfId="808" xr:uid="{00000000-0005-0000-0000-00008B040000}"/>
    <cellStyle name="20% - Énfasis6 2 9 4 2" xfId="2008" xr:uid="{00000000-0005-0000-0000-00008C040000}"/>
    <cellStyle name="20% - Énfasis6 2 9 4 2 2" xfId="5266" xr:uid="{CFE90A9F-1D7D-416C-8E30-0318871741F7}"/>
    <cellStyle name="20% - Énfasis6 2 9 4 2 2 2" xfId="11369" xr:uid="{30347C68-D386-4CEF-A5FB-D74758875010}"/>
    <cellStyle name="20% - Énfasis6 2 9 4 2 3" xfId="8415" xr:uid="{29E450ED-1710-45F3-BEA1-9E928AEFE8F0}"/>
    <cellStyle name="20% - Énfasis6 2 9 4 3" xfId="2886" xr:uid="{00000000-0005-0000-0000-00008D040000}"/>
    <cellStyle name="20% - Énfasis6 2 9 4 3 2" xfId="6143" xr:uid="{D12D7306-FFA8-4AB2-9BA6-AD0397E0288C}"/>
    <cellStyle name="20% - Énfasis6 2 9 4 3 2 2" xfId="12145" xr:uid="{10F8BE8A-FADD-4D97-83EC-53DAEFB23D27}"/>
    <cellStyle name="20% - Énfasis6 2 9 4 3 3" xfId="9191" xr:uid="{9F2CB739-74F8-498F-977E-D6F68F53AC6E}"/>
    <cellStyle name="20% - Énfasis6 2 9 4 4" xfId="4076" xr:uid="{43ECA802-D137-4B04-9C93-739CEAB87FC9}"/>
    <cellStyle name="20% - Énfasis6 2 9 4 4 2" xfId="10280" xr:uid="{24266917-A76C-4381-9D75-6DE319A9FE8A}"/>
    <cellStyle name="20% - Énfasis6 2 9 4 5" xfId="7326" xr:uid="{4A634D42-B7C1-4A94-9E39-A22A0DFDA050}"/>
    <cellStyle name="20% - Énfasis6 2 9 5" xfId="1088" xr:uid="{00000000-0005-0000-0000-00008E040000}"/>
    <cellStyle name="20% - Énfasis6 2 9 5 2" xfId="3162" xr:uid="{00000000-0005-0000-0000-00008F040000}"/>
    <cellStyle name="20% - Énfasis6 2 9 5 2 2" xfId="6419" xr:uid="{8D715E34-7BAE-4E1F-B507-CFA22F5582C6}"/>
    <cellStyle name="20% - Énfasis6 2 9 5 2 2 2" xfId="12421" xr:uid="{4B1748B3-FCBE-48AC-873B-BBB0A9E698AC}"/>
    <cellStyle name="20% - Énfasis6 2 9 5 2 3" xfId="9467" xr:uid="{EE6A271C-691B-48D1-A443-4AF8E2578A1C}"/>
    <cellStyle name="20% - Énfasis6 2 9 5 3" xfId="4352" xr:uid="{F10ADC09-F495-4250-8263-23FCD3333E5B}"/>
    <cellStyle name="20% - Énfasis6 2 9 5 3 2" xfId="10556" xr:uid="{80ADF26F-16B4-40BD-BFE3-C08A97CEC40E}"/>
    <cellStyle name="20% - Énfasis6 2 9 5 4" xfId="7602" xr:uid="{8CD0EBD4-94AC-4067-B41E-79D1E10DD7E9}"/>
    <cellStyle name="20% - Énfasis6 2 9 6" xfId="1432" xr:uid="{00000000-0005-0000-0000-000090040000}"/>
    <cellStyle name="20% - Énfasis6 2 9 6 2" xfId="4691" xr:uid="{E8A09EA3-86F7-40F0-90E9-482BA51784AC}"/>
    <cellStyle name="20% - Énfasis6 2 9 6 2 2" xfId="10869" xr:uid="{79D857FE-6CBC-4AFF-BAAA-F90FA72FFBA4}"/>
    <cellStyle name="20% - Énfasis6 2 9 6 3" xfId="7915" xr:uid="{AB03444B-E294-4F4B-B997-347D5B233570}"/>
    <cellStyle name="20% - Énfasis6 2 9 7" xfId="2311" xr:uid="{00000000-0005-0000-0000-000091040000}"/>
    <cellStyle name="20% - Énfasis6 2 9 7 2" xfId="5568" xr:uid="{7535109E-1A0D-414B-A930-CBEF59551EAA}"/>
    <cellStyle name="20% - Énfasis6 2 9 7 2 2" xfId="11645" xr:uid="{9C483216-024A-4498-94CA-2FC4F33FF32E}"/>
    <cellStyle name="20% - Énfasis6 2 9 7 3" xfId="8691" xr:uid="{43979D57-49BC-4A03-B636-9938B9F742FF}"/>
    <cellStyle name="20% - Énfasis6 2 9 8" xfId="3501" xr:uid="{3A2F8A12-9B92-451F-BC49-E8B5A5DC6F31}"/>
    <cellStyle name="20% - Énfasis6 2 9 8 2" xfId="9780" xr:uid="{9D0F4D60-85A8-403B-82A7-BC887DE93654}"/>
    <cellStyle name="20% - Énfasis6 2 9 9" xfId="6826" xr:uid="{8E48E4C8-CDC4-40F4-A540-B7489CE98E1C}"/>
    <cellStyle name="40% - Énfasis1 2" xfId="12" xr:uid="{00000000-0005-0000-0000-000092040000}"/>
    <cellStyle name="40% - Énfasis1 2 10" xfId="218" xr:uid="{00000000-0005-0000-0000-000093040000}"/>
    <cellStyle name="40% - Énfasis1 2 10 2" xfId="629" xr:uid="{00000000-0005-0000-0000-000094040000}"/>
    <cellStyle name="40% - Énfasis1 2 10 2 2" xfId="1835" xr:uid="{00000000-0005-0000-0000-000095040000}"/>
    <cellStyle name="40% - Énfasis1 2 10 2 2 2" xfId="5094" xr:uid="{D8067DC8-05A4-40EF-894D-B020033D96A3}"/>
    <cellStyle name="40% - Énfasis1 2 10 2 2 2 2" xfId="11198" xr:uid="{DF5F8C1E-8777-4E41-91EB-A6FF8D0399F5}"/>
    <cellStyle name="40% - Énfasis1 2 10 2 2 3" xfId="8244" xr:uid="{B449DAE5-DAEA-4B1D-8647-07882B6102D4}"/>
    <cellStyle name="40% - Énfasis1 2 10 2 3" xfId="2714" xr:uid="{00000000-0005-0000-0000-000096040000}"/>
    <cellStyle name="40% - Énfasis1 2 10 2 3 2" xfId="5971" xr:uid="{9002CB6D-9E5D-4751-B940-087F84F72332}"/>
    <cellStyle name="40% - Énfasis1 2 10 2 3 2 2" xfId="11974" xr:uid="{E5A4A094-8491-4E1B-8193-E7080D36B2B9}"/>
    <cellStyle name="40% - Énfasis1 2 10 2 3 3" xfId="9020" xr:uid="{7E90CA5A-9D48-48EE-A64C-16FDDD46B57F}"/>
    <cellStyle name="40% - Énfasis1 2 10 2 4" xfId="3904" xr:uid="{F8A8028E-E359-411E-B0A0-A1020175AFEC}"/>
    <cellStyle name="40% - Énfasis1 2 10 2 4 2" xfId="10109" xr:uid="{A3C41ADA-87ED-4D62-8B28-B2A04AD8E284}"/>
    <cellStyle name="40% - Énfasis1 2 10 2 5" xfId="7155" xr:uid="{01CAEAB4-9F1A-4297-A6D4-062472C6B3BE}"/>
    <cellStyle name="40% - Énfasis1 2 10 3" xfId="824" xr:uid="{00000000-0005-0000-0000-000097040000}"/>
    <cellStyle name="40% - Énfasis1 2 10 3 2" xfId="2024" xr:uid="{00000000-0005-0000-0000-000098040000}"/>
    <cellStyle name="40% - Énfasis1 2 10 3 2 2" xfId="5282" xr:uid="{B35BEAD4-3DE1-4B9B-8E14-F294F209F5B0}"/>
    <cellStyle name="40% - Énfasis1 2 10 3 2 2 2" xfId="11385" xr:uid="{C7746D60-8B31-4B72-9EF2-279F1E14C080}"/>
    <cellStyle name="40% - Énfasis1 2 10 3 2 3" xfId="8431" xr:uid="{A3E5DE7C-3712-4E1F-811B-93988B36CFE7}"/>
    <cellStyle name="40% - Énfasis1 2 10 3 3" xfId="2902" xr:uid="{00000000-0005-0000-0000-000099040000}"/>
    <cellStyle name="40% - Énfasis1 2 10 3 3 2" xfId="6159" xr:uid="{B4CA564C-6128-4E35-A92D-006AAF8B9FE9}"/>
    <cellStyle name="40% - Énfasis1 2 10 3 3 2 2" xfId="12161" xr:uid="{5DC72D37-2462-44CF-A893-75A925E0A8A9}"/>
    <cellStyle name="40% - Énfasis1 2 10 3 3 3" xfId="9207" xr:uid="{F875CBAE-9DC3-4449-AAF1-3FA9A17F475E}"/>
    <cellStyle name="40% - Énfasis1 2 10 3 4" xfId="4092" xr:uid="{39D67857-B219-4C5E-B43F-6AF29C060E28}"/>
    <cellStyle name="40% - Énfasis1 2 10 3 4 2" xfId="10296" xr:uid="{FB0142A7-3C25-4722-8B50-CB66AAE82984}"/>
    <cellStyle name="40% - Énfasis1 2 10 3 5" xfId="7342" xr:uid="{28306BC9-2260-428F-A679-2E60E4964759}"/>
    <cellStyle name="40% - Énfasis1 2 10 4" xfId="1104" xr:uid="{00000000-0005-0000-0000-00009A040000}"/>
    <cellStyle name="40% - Énfasis1 2 10 4 2" xfId="3178" xr:uid="{00000000-0005-0000-0000-00009B040000}"/>
    <cellStyle name="40% - Énfasis1 2 10 4 2 2" xfId="6435" xr:uid="{E968B989-F223-471A-9691-B2023DBF7A38}"/>
    <cellStyle name="40% - Énfasis1 2 10 4 2 2 2" xfId="12437" xr:uid="{393EDA30-E3E1-464F-8096-6449F0A52F88}"/>
    <cellStyle name="40% - Énfasis1 2 10 4 2 3" xfId="9483" xr:uid="{73C3C318-3CF5-4450-B4CF-B9D6FDAF98EE}"/>
    <cellStyle name="40% - Énfasis1 2 10 4 3" xfId="4368" xr:uid="{A58ED16B-2C1F-45C2-8B8C-4C5746CB1718}"/>
    <cellStyle name="40% - Énfasis1 2 10 4 3 2" xfId="10572" xr:uid="{C3BFED90-5E20-49BC-A7F0-027EA6FD58BF}"/>
    <cellStyle name="40% - Énfasis1 2 10 4 4" xfId="7618" xr:uid="{4E55700B-0F7E-446F-8CC2-AE88148DB584}"/>
    <cellStyle name="40% - Énfasis1 2 10 5" xfId="1451" xr:uid="{00000000-0005-0000-0000-00009C040000}"/>
    <cellStyle name="40% - Énfasis1 2 10 5 2" xfId="4710" xr:uid="{CC51C72C-19BB-406F-BBF1-0F84D7AAF6D5}"/>
    <cellStyle name="40% - Énfasis1 2 10 5 2 2" xfId="10885" xr:uid="{2670C6B7-031E-4AEC-A6FA-39A25AB9F1DA}"/>
    <cellStyle name="40% - Énfasis1 2 10 5 3" xfId="7931" xr:uid="{909FFD70-2061-4CBF-82EB-79BDC2653924}"/>
    <cellStyle name="40% - Énfasis1 2 10 6" xfId="2330" xr:uid="{00000000-0005-0000-0000-00009D040000}"/>
    <cellStyle name="40% - Énfasis1 2 10 6 2" xfId="5587" xr:uid="{AFAE66B2-4F6C-4254-B632-19BDCCA2FCAF}"/>
    <cellStyle name="40% - Énfasis1 2 10 6 2 2" xfId="11661" xr:uid="{199A2ACB-9569-4298-B215-BE1806221FDF}"/>
    <cellStyle name="40% - Énfasis1 2 10 6 3" xfId="8707" xr:uid="{6A824949-9905-4BE9-AAEB-DFD070B0ED2C}"/>
    <cellStyle name="40% - Énfasis1 2 10 7" xfId="3520" xr:uid="{24A59098-FC4F-43FD-A188-9FDD8D56D595}"/>
    <cellStyle name="40% - Énfasis1 2 10 7 2" xfId="9796" xr:uid="{E4A3E47C-3D8E-4F0F-B8D1-F467CA350C07}"/>
    <cellStyle name="40% - Énfasis1 2 10 8" xfId="6842" xr:uid="{53FC5ADA-ED41-4A4B-9572-6617DEB3DFBD}"/>
    <cellStyle name="40% - Énfasis1 2 11" xfId="433" xr:uid="{00000000-0005-0000-0000-00009E040000}"/>
    <cellStyle name="40% - Énfasis1 2 11 2" xfId="1238" xr:uid="{00000000-0005-0000-0000-00009F040000}"/>
    <cellStyle name="40% - Énfasis1 2 11 2 2" xfId="3312" xr:uid="{00000000-0005-0000-0000-0000A0040000}"/>
    <cellStyle name="40% - Énfasis1 2 11 2 2 2" xfId="6569" xr:uid="{00928DFD-3FD2-4661-8EEF-2889E7C13034}"/>
    <cellStyle name="40% - Énfasis1 2 11 2 2 2 2" xfId="12571" xr:uid="{94F0F334-9AA9-468C-800E-FE38D2DA19F9}"/>
    <cellStyle name="40% - Énfasis1 2 11 2 2 3" xfId="9617" xr:uid="{98594C67-158E-4BB3-BA72-55991AD619EF}"/>
    <cellStyle name="40% - Énfasis1 2 11 2 3" xfId="4502" xr:uid="{C17D591B-6A9E-4086-AC8E-016714AFF6DB}"/>
    <cellStyle name="40% - Énfasis1 2 11 2 3 2" xfId="10706" xr:uid="{F91AF425-0C2F-48D7-8575-40CFA7E51553}"/>
    <cellStyle name="40% - Énfasis1 2 11 2 4" xfId="7752" xr:uid="{E12C5CEC-EFC0-4EB8-88C3-D320FE332574}"/>
    <cellStyle name="40% - Énfasis1 2 11 3" xfId="1656" xr:uid="{00000000-0005-0000-0000-0000A1040000}"/>
    <cellStyle name="40% - Énfasis1 2 11 3 2" xfId="4915" xr:uid="{C22928B6-9D98-4902-AF0C-B93006F70333}"/>
    <cellStyle name="40% - Énfasis1 2 11 3 2 2" xfId="11019" xr:uid="{5756FCF2-4355-4707-90EF-C8722D62A746}"/>
    <cellStyle name="40% - Énfasis1 2 11 3 3" xfId="8065" xr:uid="{8E501947-8B39-482A-A1CE-864F087E0238}"/>
    <cellStyle name="40% - Énfasis1 2 11 4" xfId="2535" xr:uid="{00000000-0005-0000-0000-0000A2040000}"/>
    <cellStyle name="40% - Énfasis1 2 11 4 2" xfId="5792" xr:uid="{CCB46350-3500-4061-ACAE-D5332DDAFF45}"/>
    <cellStyle name="40% - Énfasis1 2 11 4 2 2" xfId="11795" xr:uid="{0993204D-E211-4DC9-B6B0-43B680C30256}"/>
    <cellStyle name="40% - Énfasis1 2 11 4 3" xfId="8841" xr:uid="{2EFD3D48-84C4-476E-9604-150F1DC951F5}"/>
    <cellStyle name="40% - Énfasis1 2 11 5" xfId="3725" xr:uid="{A2F430FE-24BA-4204-B640-39F85A77F3A9}"/>
    <cellStyle name="40% - Énfasis1 2 11 5 2" xfId="9930" xr:uid="{DAB9340B-B12D-4000-A3AB-51EB460D98D5}"/>
    <cellStyle name="40% - Énfasis1 2 11 6" xfId="6976" xr:uid="{7F2BF8DE-4AD9-4E41-8D10-B392BB7E12FD}"/>
    <cellStyle name="40% - Énfasis1 2 12" xfId="459" xr:uid="{00000000-0005-0000-0000-0000A3040000}"/>
    <cellStyle name="40% - Énfasis1 2 12 2" xfId="1256" xr:uid="{00000000-0005-0000-0000-0000A4040000}"/>
    <cellStyle name="40% - Énfasis1 2 12 2 2" xfId="3327" xr:uid="{00000000-0005-0000-0000-0000A5040000}"/>
    <cellStyle name="40% - Énfasis1 2 12 2 2 2" xfId="6584" xr:uid="{F04326A8-BC89-4535-B654-24D4CE3B1067}"/>
    <cellStyle name="40% - Énfasis1 2 12 2 2 2 2" xfId="12586" xr:uid="{1BA23570-5554-415A-B102-2559E096A022}"/>
    <cellStyle name="40% - Énfasis1 2 12 2 2 3" xfId="9632" xr:uid="{B3361464-E5B4-4995-893D-B89B10E05945}"/>
    <cellStyle name="40% - Énfasis1 2 12 2 3" xfId="4517" xr:uid="{4FB9ECA9-E18F-438F-9DF4-FDFBD4F9EB93}"/>
    <cellStyle name="40% - Énfasis1 2 12 2 3 2" xfId="10721" xr:uid="{835BF64C-7BAF-4444-8A85-C4EB7C2FF8D3}"/>
    <cellStyle name="40% - Énfasis1 2 12 2 4" xfId="7767" xr:uid="{BEEB17F3-54AF-4377-A903-3E1AA783F751}"/>
    <cellStyle name="40% - Énfasis1 2 12 3" xfId="1671" xr:uid="{00000000-0005-0000-0000-0000A6040000}"/>
    <cellStyle name="40% - Énfasis1 2 12 3 2" xfId="4930" xr:uid="{3D623832-79A9-45D4-BDD0-7D3725320BCE}"/>
    <cellStyle name="40% - Énfasis1 2 12 3 2 2" xfId="11034" xr:uid="{ED4B7638-B0FD-4A77-8374-27100191F5F2}"/>
    <cellStyle name="40% - Énfasis1 2 12 3 3" xfId="8080" xr:uid="{37C0FD5A-2FB1-4144-912C-F626DDE8A22A}"/>
    <cellStyle name="40% - Énfasis1 2 12 4" xfId="2550" xr:uid="{00000000-0005-0000-0000-0000A7040000}"/>
    <cellStyle name="40% - Énfasis1 2 12 4 2" xfId="5807" xr:uid="{F3956ACF-11D7-4062-905A-02B1DAE531F9}"/>
    <cellStyle name="40% - Énfasis1 2 12 4 2 2" xfId="11810" xr:uid="{4E24AD87-0D4A-4F22-94AF-EF3427FEBC9B}"/>
    <cellStyle name="40% - Énfasis1 2 12 4 3" xfId="8856" xr:uid="{0144C030-C3CB-4F93-92CC-CEC4AEA07D2C}"/>
    <cellStyle name="40% - Énfasis1 2 12 5" xfId="3740" xr:uid="{58E50272-FD8B-4819-A212-1D09035C8802}"/>
    <cellStyle name="40% - Énfasis1 2 12 5 2" xfId="9945" xr:uid="{B5E0C8A2-FB23-4613-A9FE-A8E9A16F4247}"/>
    <cellStyle name="40% - Énfasis1 2 12 6" xfId="6991" xr:uid="{5AFA153B-7A62-4BB9-AAEC-21F6FAF48822}"/>
    <cellStyle name="40% - Énfasis1 2 13" xfId="474" xr:uid="{00000000-0005-0000-0000-0000A8040000}"/>
    <cellStyle name="40% - Énfasis1 2 13 2" xfId="1271" xr:uid="{00000000-0005-0000-0000-0000A9040000}"/>
    <cellStyle name="40% - Énfasis1 2 13 2 2" xfId="3342" xr:uid="{00000000-0005-0000-0000-0000AA040000}"/>
    <cellStyle name="40% - Énfasis1 2 13 2 2 2" xfId="6599" xr:uid="{DE361730-D8AB-46B1-8A4E-415E960FC88C}"/>
    <cellStyle name="40% - Énfasis1 2 13 2 2 2 2" xfId="12601" xr:uid="{5E5D3F33-39D3-46F9-A10E-2BA2685398C8}"/>
    <cellStyle name="40% - Énfasis1 2 13 2 2 3" xfId="9647" xr:uid="{CF82214E-AAC8-4C9F-A5A7-C98EA5D4A3BE}"/>
    <cellStyle name="40% - Énfasis1 2 13 2 3" xfId="4532" xr:uid="{6F5F802C-471A-475F-8C3D-FB8DD8A73198}"/>
    <cellStyle name="40% - Énfasis1 2 13 2 3 2" xfId="10736" xr:uid="{8DD9DD97-4029-47D8-B6C5-0733BE5E099E}"/>
    <cellStyle name="40% - Énfasis1 2 13 2 4" xfId="7782" xr:uid="{5B887CB5-1AF3-46E0-99CB-87063EBBDED8}"/>
    <cellStyle name="40% - Énfasis1 2 13 3" xfId="1686" xr:uid="{00000000-0005-0000-0000-0000AB040000}"/>
    <cellStyle name="40% - Énfasis1 2 13 3 2" xfId="4945" xr:uid="{FC12E805-A5ED-43F5-9C53-CAF1B8F434CB}"/>
    <cellStyle name="40% - Énfasis1 2 13 3 2 2" xfId="11049" xr:uid="{BD829D1A-7693-4C54-B074-771CA36146DB}"/>
    <cellStyle name="40% - Énfasis1 2 13 3 3" xfId="8095" xr:uid="{EE2566B1-C4A6-4013-ABE3-CBC4A28513FC}"/>
    <cellStyle name="40% - Énfasis1 2 13 4" xfId="2565" xr:uid="{00000000-0005-0000-0000-0000AC040000}"/>
    <cellStyle name="40% - Énfasis1 2 13 4 2" xfId="5822" xr:uid="{7C900BFE-9F03-4E76-9CE6-8CEE1541C8A1}"/>
    <cellStyle name="40% - Énfasis1 2 13 4 2 2" xfId="11825" xr:uid="{86B15AE5-8D4A-44AE-96F7-D14EEB37CC6F}"/>
    <cellStyle name="40% - Énfasis1 2 13 4 3" xfId="8871" xr:uid="{42CB8F83-80FD-497A-A201-6B1EA0BAD602}"/>
    <cellStyle name="40% - Énfasis1 2 13 5" xfId="3755" xr:uid="{F6756A19-0D34-4A9B-9670-1F66865EA3C8}"/>
    <cellStyle name="40% - Énfasis1 2 13 5 2" xfId="9960" xr:uid="{4E03CA04-33B0-4603-B7DB-0E4265FA9563}"/>
    <cellStyle name="40% - Énfasis1 2 13 6" xfId="7006" xr:uid="{62DC492C-B6D8-4419-B546-3D4124DC4D31}"/>
    <cellStyle name="40% - Énfasis1 2 14" xfId="493" xr:uid="{00000000-0005-0000-0000-0000AD040000}"/>
    <cellStyle name="40% - Énfasis1 2 14 2" xfId="1701" xr:uid="{00000000-0005-0000-0000-0000AE040000}"/>
    <cellStyle name="40% - Énfasis1 2 14 2 2" xfId="4960" xr:uid="{213E3487-12C0-4E25-8A4B-1AC6082D8975}"/>
    <cellStyle name="40% - Énfasis1 2 14 2 2 2" xfId="11064" xr:uid="{36F0DA71-70BE-4327-853F-5093E6136625}"/>
    <cellStyle name="40% - Énfasis1 2 14 2 3" xfId="8110" xr:uid="{A538F3BD-E54E-4473-82A8-5C153C8504A7}"/>
    <cellStyle name="40% - Énfasis1 2 14 3" xfId="2580" xr:uid="{00000000-0005-0000-0000-0000AF040000}"/>
    <cellStyle name="40% - Énfasis1 2 14 3 2" xfId="5837" xr:uid="{5EBC3DA4-9FDE-4819-B72D-1B742D0B3817}"/>
    <cellStyle name="40% - Énfasis1 2 14 3 2 2" xfId="11840" xr:uid="{111F7FC7-452E-45B9-9329-654214966C13}"/>
    <cellStyle name="40% - Énfasis1 2 14 3 3" xfId="8886" xr:uid="{8A009CB2-6EA5-4854-810B-866C7E4C85BC}"/>
    <cellStyle name="40% - Énfasis1 2 14 4" xfId="3770" xr:uid="{365E904C-1309-43B6-95F7-75478F958FFE}"/>
    <cellStyle name="40% - Énfasis1 2 14 4 2" xfId="9975" xr:uid="{FB395BED-DBE0-4032-B30F-641438E24BF4}"/>
    <cellStyle name="40% - Énfasis1 2 14 5" xfId="7021" xr:uid="{065B2283-15F3-453C-82E1-5068EEEBC5EC}"/>
    <cellStyle name="40% - Énfasis1 2 15" xfId="650" xr:uid="{00000000-0005-0000-0000-0000B0040000}"/>
    <cellStyle name="40% - Énfasis1 2 15 2" xfId="1853" xr:uid="{00000000-0005-0000-0000-0000B1040000}"/>
    <cellStyle name="40% - Énfasis1 2 15 2 2" xfId="5112" xr:uid="{BAD05A35-93FA-491A-B2BB-84E2C58624F5}"/>
    <cellStyle name="40% - Énfasis1 2 15 2 2 2" xfId="11215" xr:uid="{F1AACEF3-3DFE-46C6-B410-AA3B71C4000B}"/>
    <cellStyle name="40% - Énfasis1 2 15 2 3" xfId="8261" xr:uid="{D08CBD4F-1C69-4D9C-869F-725D62B82ECA}"/>
    <cellStyle name="40% - Énfasis1 2 15 3" xfId="2732" xr:uid="{00000000-0005-0000-0000-0000B2040000}"/>
    <cellStyle name="40% - Énfasis1 2 15 3 2" xfId="5989" xr:uid="{C019425F-AAE5-4A3D-BDD3-B3DD2E11A655}"/>
    <cellStyle name="40% - Énfasis1 2 15 3 2 2" xfId="11991" xr:uid="{61EDE901-D0DB-428A-AC72-64F5E5654EBF}"/>
    <cellStyle name="40% - Énfasis1 2 15 3 3" xfId="9037" xr:uid="{52694B80-7707-4494-AFAF-E49F3A337013}"/>
    <cellStyle name="40% - Énfasis1 2 15 4" xfId="3922" xr:uid="{4274B1B9-AF38-4F57-9766-DB4B8E4B2BA5}"/>
    <cellStyle name="40% - Énfasis1 2 15 4 2" xfId="10126" xr:uid="{6AC87069-8BD5-4286-A6C5-B2DAE1FB77D6}"/>
    <cellStyle name="40% - Énfasis1 2 15 5" xfId="7172" xr:uid="{CBBD814D-0BDD-43CD-B77A-8034C9D31EB3}"/>
    <cellStyle name="40% - Énfasis1 2 16" xfId="666" xr:uid="{00000000-0005-0000-0000-0000B3040000}"/>
    <cellStyle name="40% - Énfasis1 2 16 2" xfId="1869" xr:uid="{00000000-0005-0000-0000-0000B4040000}"/>
    <cellStyle name="40% - Énfasis1 2 16 2 2" xfId="5127" xr:uid="{C3127866-AF92-49D9-879C-8D6C85981BB5}"/>
    <cellStyle name="40% - Énfasis1 2 16 2 2 2" xfId="11230" xr:uid="{E232BCD2-67E5-43D4-9D2A-50844ED9400F}"/>
    <cellStyle name="40% - Énfasis1 2 16 2 3" xfId="8276" xr:uid="{56AFB1A1-BB09-4CED-808E-2678E683F378}"/>
    <cellStyle name="40% - Énfasis1 2 16 3" xfId="2747" xr:uid="{00000000-0005-0000-0000-0000B5040000}"/>
    <cellStyle name="40% - Énfasis1 2 16 3 2" xfId="6004" xr:uid="{6119976A-747E-4C5A-B951-9631C56BEBF2}"/>
    <cellStyle name="40% - Énfasis1 2 16 3 2 2" xfId="12006" xr:uid="{2D3DAAF3-5F31-41EA-A9A7-979727FB5590}"/>
    <cellStyle name="40% - Énfasis1 2 16 3 3" xfId="9052" xr:uid="{60F7B597-A3B6-4D8A-A024-3F792AEFDE91}"/>
    <cellStyle name="40% - Énfasis1 2 16 4" xfId="3937" xr:uid="{102B7C1D-7AA9-4CC1-BE5C-B625ECB55A70}"/>
    <cellStyle name="40% - Énfasis1 2 16 4 2" xfId="10141" xr:uid="{7998B5C4-36C0-47EF-AB68-4C2425B530CD}"/>
    <cellStyle name="40% - Énfasis1 2 16 5" xfId="7187" xr:uid="{06B47359-EC03-47DB-9721-77AC1ED2EF49}"/>
    <cellStyle name="40% - Énfasis1 2 17" xfId="690" xr:uid="{00000000-0005-0000-0000-0000B6040000}"/>
    <cellStyle name="40% - Énfasis1 2 17 2" xfId="1890" xr:uid="{00000000-0005-0000-0000-0000B7040000}"/>
    <cellStyle name="40% - Énfasis1 2 17 2 2" xfId="5148" xr:uid="{90EEE7D7-D38D-49A9-B9A5-2826CD14BF33}"/>
    <cellStyle name="40% - Énfasis1 2 17 2 2 2" xfId="11251" xr:uid="{763BDDD7-F921-412D-B58B-0C2BB07AFE9E}"/>
    <cellStyle name="40% - Énfasis1 2 17 2 3" xfId="8297" xr:uid="{EE6378E8-0B5E-44AE-B6EE-76ED37CED25E}"/>
    <cellStyle name="40% - Énfasis1 2 17 3" xfId="2768" xr:uid="{00000000-0005-0000-0000-0000B8040000}"/>
    <cellStyle name="40% - Énfasis1 2 17 3 2" xfId="6025" xr:uid="{20F4C2F8-DB9D-48C4-9CAA-ED96F838ADA1}"/>
    <cellStyle name="40% - Énfasis1 2 17 3 2 2" xfId="12027" xr:uid="{A515E673-471B-4FDB-87A0-7834FBA040E5}"/>
    <cellStyle name="40% - Énfasis1 2 17 3 3" xfId="9073" xr:uid="{FD4C9A56-F6AC-4F59-AE80-A2048E97A947}"/>
    <cellStyle name="40% - Énfasis1 2 17 4" xfId="3958" xr:uid="{5CAFACCD-B9CA-4ABA-8B70-3F4512CEB63A}"/>
    <cellStyle name="40% - Énfasis1 2 17 4 2" xfId="10162" xr:uid="{E47A155E-3A5E-4364-ABE4-701E00202180}"/>
    <cellStyle name="40% - Énfasis1 2 17 5" xfId="7208" xr:uid="{E5E8D823-CC71-4C91-AA69-29DA40CEAD63}"/>
    <cellStyle name="40% - Énfasis1 2 18" xfId="970" xr:uid="{00000000-0005-0000-0000-0000B9040000}"/>
    <cellStyle name="40% - Énfasis1 2 18 2" xfId="3044" xr:uid="{00000000-0005-0000-0000-0000BA040000}"/>
    <cellStyle name="40% - Énfasis1 2 18 2 2" xfId="6301" xr:uid="{141A0239-D40D-4F85-9E86-FDB44BEC05DB}"/>
    <cellStyle name="40% - Énfasis1 2 18 2 2 2" xfId="12303" xr:uid="{CD22AC85-222F-4C0F-B958-14D5B7E2FC71}"/>
    <cellStyle name="40% - Énfasis1 2 18 2 3" xfId="9349" xr:uid="{1A62CE00-5388-4339-8F64-4C2B1D7B60C0}"/>
    <cellStyle name="40% - Énfasis1 2 18 3" xfId="4234" xr:uid="{BF275175-40A6-4A35-A31F-EB69F7C7D75A}"/>
    <cellStyle name="40% - Énfasis1 2 18 3 2" xfId="10438" xr:uid="{02EA2E55-4781-425F-92A7-924A32995C47}"/>
    <cellStyle name="40% - Énfasis1 2 18 4" xfId="7484" xr:uid="{78E28FBE-B9D2-4AA1-82DB-BADF9E399149}"/>
    <cellStyle name="40% - Énfasis1 2 19" xfId="1289" xr:uid="{00000000-0005-0000-0000-0000BB040000}"/>
    <cellStyle name="40% - Énfasis1 2 19 2" xfId="4549" xr:uid="{0D80A622-27A8-4C71-A361-F24335D4F02C}"/>
    <cellStyle name="40% - Énfasis1 2 19 2 2" xfId="10751" xr:uid="{5E613032-540D-4674-9F60-A19908332366}"/>
    <cellStyle name="40% - Énfasis1 2 19 3" xfId="7797" xr:uid="{F2E041E5-BAD8-41A1-B225-52E9106FA471}"/>
    <cellStyle name="40% - Énfasis1 2 2" xfId="67" xr:uid="{00000000-0005-0000-0000-0000BC040000}"/>
    <cellStyle name="40% - Énfasis1 2 2 2" xfId="261" xr:uid="{00000000-0005-0000-0000-0000BD040000}"/>
    <cellStyle name="40% - Énfasis1 2 2 2 2" xfId="839" xr:uid="{00000000-0005-0000-0000-0000BE040000}"/>
    <cellStyle name="40% - Énfasis1 2 2 2 2 2" xfId="2039" xr:uid="{00000000-0005-0000-0000-0000BF040000}"/>
    <cellStyle name="40% - Énfasis1 2 2 2 2 2 2" xfId="5297" xr:uid="{2A939F01-7A13-4352-9AEB-6B36AA9135AE}"/>
    <cellStyle name="40% - Énfasis1 2 2 2 2 2 2 2" xfId="11400" xr:uid="{E2948A47-491B-4304-A8AC-4F1DE3399A45}"/>
    <cellStyle name="40% - Énfasis1 2 2 2 2 2 3" xfId="8446" xr:uid="{B65DFC39-991D-43C7-A927-7D0FAA03D033}"/>
    <cellStyle name="40% - Énfasis1 2 2 2 2 3" xfId="2917" xr:uid="{00000000-0005-0000-0000-0000C0040000}"/>
    <cellStyle name="40% - Énfasis1 2 2 2 2 3 2" xfId="6174" xr:uid="{A75F3A38-A2D8-41A9-AFD9-DA3DE800FDF5}"/>
    <cellStyle name="40% - Énfasis1 2 2 2 2 3 2 2" xfId="12176" xr:uid="{130CC955-763A-4998-ADCC-636B697B97CF}"/>
    <cellStyle name="40% - Énfasis1 2 2 2 2 3 3" xfId="9222" xr:uid="{EDDC6B8C-CEBB-493B-A70B-85E70C8AE095}"/>
    <cellStyle name="40% - Énfasis1 2 2 2 2 4" xfId="4107" xr:uid="{2002BFCB-F75C-49B5-96CE-6094390D9322}"/>
    <cellStyle name="40% - Énfasis1 2 2 2 2 4 2" xfId="10311" xr:uid="{9506FB03-49B0-4254-808B-7EC3FA38A1D1}"/>
    <cellStyle name="40% - Énfasis1 2 2 2 2 5" xfId="7357" xr:uid="{F9D4EF59-F4CD-464A-B9B5-92902405190B}"/>
    <cellStyle name="40% - Énfasis1 2 2 2 3" xfId="1119" xr:uid="{00000000-0005-0000-0000-0000C1040000}"/>
    <cellStyle name="40% - Énfasis1 2 2 2 3 2" xfId="3193" xr:uid="{00000000-0005-0000-0000-0000C2040000}"/>
    <cellStyle name="40% - Énfasis1 2 2 2 3 2 2" xfId="6450" xr:uid="{F880D40C-BBF7-4C2F-9493-0E2DE1F9182A}"/>
    <cellStyle name="40% - Énfasis1 2 2 2 3 2 2 2" xfId="12452" xr:uid="{06629E08-0A11-4B0A-9AD6-F6618C5445E4}"/>
    <cellStyle name="40% - Énfasis1 2 2 2 3 2 3" xfId="9498" xr:uid="{DACB6725-6F5C-4184-BE36-2891CD56B542}"/>
    <cellStyle name="40% - Énfasis1 2 2 2 3 3" xfId="4383" xr:uid="{148ADE72-C839-4F9B-98EB-6A6735F004D7}"/>
    <cellStyle name="40% - Énfasis1 2 2 2 3 3 2" xfId="10587" xr:uid="{30A0DA32-48E3-4970-9B2B-3DE6C1C5E2FF}"/>
    <cellStyle name="40% - Énfasis1 2 2 2 3 4" xfId="7633" xr:uid="{7B49B246-0C2E-4FBC-AD99-F9BA3BF383AB}"/>
    <cellStyle name="40% - Énfasis1 2 2 2 4" xfId="1491" xr:uid="{00000000-0005-0000-0000-0000C3040000}"/>
    <cellStyle name="40% - Énfasis1 2 2 2 4 2" xfId="4750" xr:uid="{DE941D0C-76C3-4C7A-B99E-CE0C264B2387}"/>
    <cellStyle name="40% - Énfasis1 2 2 2 4 2 2" xfId="10900" xr:uid="{3E14F430-C1DE-4EB5-A69D-4243F5B7F66D}"/>
    <cellStyle name="40% - Énfasis1 2 2 2 4 3" xfId="7946" xr:uid="{8766EDFD-5205-4C9C-8FB3-FE3E35173823}"/>
    <cellStyle name="40% - Énfasis1 2 2 2 5" xfId="2370" xr:uid="{00000000-0005-0000-0000-0000C4040000}"/>
    <cellStyle name="40% - Énfasis1 2 2 2 5 2" xfId="5627" xr:uid="{8FF36CF6-6A8A-4041-A9AC-02B5D67EB1A8}"/>
    <cellStyle name="40% - Énfasis1 2 2 2 5 2 2" xfId="11676" xr:uid="{CC25A198-89E3-4BE2-B3D2-67788AC1762C}"/>
    <cellStyle name="40% - Énfasis1 2 2 2 5 3" xfId="8722" xr:uid="{A76895E7-69D4-41D4-AA03-2F415C71E9BD}"/>
    <cellStyle name="40% - Énfasis1 2 2 2 6" xfId="3560" xr:uid="{DA9494EC-46A0-4988-B23A-EC87856CA08B}"/>
    <cellStyle name="40% - Énfasis1 2 2 2 6 2" xfId="9811" xr:uid="{87AAAB31-4A33-4AEB-B2CD-1DE6B471C0BC}"/>
    <cellStyle name="40% - Énfasis1 2 2 2 7" xfId="6857" xr:uid="{3668A41D-DD96-4869-B636-6E2333A90E02}"/>
    <cellStyle name="40% - Énfasis1 2 2 3" xfId="509" xr:uid="{00000000-0005-0000-0000-0000C5040000}"/>
    <cellStyle name="40% - Énfasis1 2 2 3 2" xfId="1715" xr:uid="{00000000-0005-0000-0000-0000C6040000}"/>
    <cellStyle name="40% - Énfasis1 2 2 3 2 2" xfId="4974" xr:uid="{D5CEEAF5-46AC-4637-B4EE-71E01933AE6A}"/>
    <cellStyle name="40% - Énfasis1 2 2 3 2 2 2" xfId="11078" xr:uid="{2E444B64-C951-4834-9774-2A9B60B6BA2D}"/>
    <cellStyle name="40% - Énfasis1 2 2 3 2 3" xfId="8124" xr:uid="{7AD6E23F-9BF6-4140-BA17-9F8DB360D5C1}"/>
    <cellStyle name="40% - Énfasis1 2 2 3 3" xfId="2594" xr:uid="{00000000-0005-0000-0000-0000C7040000}"/>
    <cellStyle name="40% - Énfasis1 2 2 3 3 2" xfId="5851" xr:uid="{23D31255-D4BF-42B0-86C1-12002535D0F7}"/>
    <cellStyle name="40% - Énfasis1 2 2 3 3 2 2" xfId="11854" xr:uid="{36D0AD58-B327-46D9-A4BF-14D872B586A5}"/>
    <cellStyle name="40% - Énfasis1 2 2 3 3 3" xfId="8900" xr:uid="{4CC2D43F-19E1-4FEF-9735-C513E88860DD}"/>
    <cellStyle name="40% - Énfasis1 2 2 3 4" xfId="3784" xr:uid="{A75FA58A-57C6-4047-8A9A-30FC971566D3}"/>
    <cellStyle name="40% - Énfasis1 2 2 3 4 2" xfId="9989" xr:uid="{198F80F7-6F45-497B-82CD-540243F0A01C}"/>
    <cellStyle name="40% - Énfasis1 2 2 3 5" xfId="7035" xr:uid="{C3188E9B-C3C9-4D70-A3AA-048A43A422F7}"/>
    <cellStyle name="40% - Énfasis1 2 2 4" xfId="704" xr:uid="{00000000-0005-0000-0000-0000C8040000}"/>
    <cellStyle name="40% - Énfasis1 2 2 4 2" xfId="1904" xr:uid="{00000000-0005-0000-0000-0000C9040000}"/>
    <cellStyle name="40% - Énfasis1 2 2 4 2 2" xfId="5162" xr:uid="{6AC60924-1620-4DC0-8FCB-50F489B10332}"/>
    <cellStyle name="40% - Énfasis1 2 2 4 2 2 2" xfId="11265" xr:uid="{1812A7CD-AD36-4D5B-B443-6052769287DD}"/>
    <cellStyle name="40% - Énfasis1 2 2 4 2 3" xfId="8311" xr:uid="{C5FC8E2E-813D-438B-82AD-636C4C79EBD8}"/>
    <cellStyle name="40% - Énfasis1 2 2 4 3" xfId="2782" xr:uid="{00000000-0005-0000-0000-0000CA040000}"/>
    <cellStyle name="40% - Énfasis1 2 2 4 3 2" xfId="6039" xr:uid="{B1787B06-427E-4DC8-814E-6E17A243699E}"/>
    <cellStyle name="40% - Énfasis1 2 2 4 3 2 2" xfId="12041" xr:uid="{35FC7115-AC9B-4D5B-A2D1-A6878C169A82}"/>
    <cellStyle name="40% - Énfasis1 2 2 4 3 3" xfId="9087" xr:uid="{02D1EC42-03AE-49A4-BD41-4FDDE21D982B}"/>
    <cellStyle name="40% - Énfasis1 2 2 4 4" xfId="3972" xr:uid="{446F9E5C-4C6C-4240-AEEF-2EA2D8114251}"/>
    <cellStyle name="40% - Énfasis1 2 2 4 4 2" xfId="10176" xr:uid="{982C2E16-6BDC-466D-9C7E-C712FBA5693F}"/>
    <cellStyle name="40% - Énfasis1 2 2 4 5" xfId="7222" xr:uid="{0A706058-BDBF-40D3-884F-CFDD75D4475C}"/>
    <cellStyle name="40% - Énfasis1 2 2 5" xfId="984" xr:uid="{00000000-0005-0000-0000-0000CB040000}"/>
    <cellStyle name="40% - Énfasis1 2 2 5 2" xfId="3058" xr:uid="{00000000-0005-0000-0000-0000CC040000}"/>
    <cellStyle name="40% - Énfasis1 2 2 5 2 2" xfId="6315" xr:uid="{9598D56D-09FD-44E4-B157-3389CFC5B79C}"/>
    <cellStyle name="40% - Énfasis1 2 2 5 2 2 2" xfId="12317" xr:uid="{BD244FD2-BA10-42AD-A8D1-D4EEAAB7659A}"/>
    <cellStyle name="40% - Énfasis1 2 2 5 2 3" xfId="9363" xr:uid="{B92E070D-355E-43C2-B753-552F255E1227}"/>
    <cellStyle name="40% - Énfasis1 2 2 5 3" xfId="4248" xr:uid="{453E811E-8D98-4BE0-B164-676CEC17F369}"/>
    <cellStyle name="40% - Énfasis1 2 2 5 3 2" xfId="10452" xr:uid="{3226F453-3CAE-44A5-B1EC-356AC5D85185}"/>
    <cellStyle name="40% - Énfasis1 2 2 5 4" xfId="7498" xr:uid="{8EAE9E07-4314-44C4-AA77-C85AFFFE9ED3}"/>
    <cellStyle name="40% - Énfasis1 2 2 6" xfId="1306" xr:uid="{00000000-0005-0000-0000-0000CD040000}"/>
    <cellStyle name="40% - Énfasis1 2 2 6 2" xfId="4565" xr:uid="{2A44C3B6-59A2-45AB-87A5-6CCCBE27F4C4}"/>
    <cellStyle name="40% - Énfasis1 2 2 6 2 2" xfId="10765" xr:uid="{34121595-054A-42AA-804C-9CA4B5AF2A49}"/>
    <cellStyle name="40% - Énfasis1 2 2 6 3" xfId="7811" xr:uid="{7427EB68-87F6-44C5-8CAC-CF5C4B384C97}"/>
    <cellStyle name="40% - Énfasis1 2 2 7" xfId="2185" xr:uid="{00000000-0005-0000-0000-0000CE040000}"/>
    <cellStyle name="40% - Énfasis1 2 2 7 2" xfId="5442" xr:uid="{C279089A-2098-4992-A50E-E48E9286397C}"/>
    <cellStyle name="40% - Énfasis1 2 2 7 2 2" xfId="11541" xr:uid="{269480C9-8BBF-49E1-BC43-C7C77B351502}"/>
    <cellStyle name="40% - Énfasis1 2 2 7 3" xfId="8587" xr:uid="{E038CD06-3F44-4405-9A2A-2C4696E79C8C}"/>
    <cellStyle name="40% - Énfasis1 2 2 8" xfId="3375" xr:uid="{4916291E-447B-49A7-8F98-D08E7D3EFA5F}"/>
    <cellStyle name="40% - Énfasis1 2 2 8 2" xfId="9676" xr:uid="{474F11E4-58E6-41F7-87BF-92F0831A1674}"/>
    <cellStyle name="40% - Énfasis1 2 2 9" xfId="6681" xr:uid="{85975E72-1844-44BE-BF58-4863309E9A17}"/>
    <cellStyle name="40% - Énfasis1 2 20" xfId="2169" xr:uid="{00000000-0005-0000-0000-0000CF040000}"/>
    <cellStyle name="40% - Énfasis1 2 20 2" xfId="5426" xr:uid="{23B1DB32-C290-4A73-A898-FDDA3387FE8D}"/>
    <cellStyle name="40% - Énfasis1 2 20 2 2" xfId="11527" xr:uid="{DB10128B-E34C-4698-9B01-597BDED0E445}"/>
    <cellStyle name="40% - Énfasis1 2 20 3" xfId="8573" xr:uid="{9FC29BFE-09E8-4353-8ADF-462EDFE78C6C}"/>
    <cellStyle name="40% - Énfasis1 2 21" xfId="3359" xr:uid="{42047ECE-0C7D-4300-BA07-21AEAE00761E}"/>
    <cellStyle name="40% - Énfasis1 2 21 2" xfId="9662" xr:uid="{2F39A3DF-2DD3-4ABD-9DC4-7B006F227235}"/>
    <cellStyle name="40% - Énfasis1 2 22" xfId="6614" xr:uid="{7B44C0DF-4D10-4708-819E-B8B0E95BAB71}"/>
    <cellStyle name="40% - Énfasis1 2 22 2" xfId="12616" xr:uid="{3DEE12B4-C217-4A39-AF38-B845AF6646E1}"/>
    <cellStyle name="40% - Énfasis1 2 23" xfId="6633" xr:uid="{F0213372-E5AF-4C67-A1A5-491AB13C4733}"/>
    <cellStyle name="40% - Énfasis1 2 24" xfId="6651" xr:uid="{07EB602D-D968-48FC-A475-3C52F1112237}"/>
    <cellStyle name="40% - Énfasis1 2 25" xfId="6671" xr:uid="{2E02A41F-8CD9-4AB9-96BF-FCFE54542738}"/>
    <cellStyle name="40% - Énfasis1 2 3" xfId="87" xr:uid="{00000000-0005-0000-0000-0000D0040000}"/>
    <cellStyle name="40% - Énfasis1 2 3 2" xfId="279" xr:uid="{00000000-0005-0000-0000-0000D1040000}"/>
    <cellStyle name="40% - Énfasis1 2 3 2 2" xfId="853" xr:uid="{00000000-0005-0000-0000-0000D2040000}"/>
    <cellStyle name="40% - Énfasis1 2 3 2 2 2" xfId="2053" xr:uid="{00000000-0005-0000-0000-0000D3040000}"/>
    <cellStyle name="40% - Énfasis1 2 3 2 2 2 2" xfId="5311" xr:uid="{9B450934-DBF2-4DAE-8763-A2E61D59F054}"/>
    <cellStyle name="40% - Énfasis1 2 3 2 2 2 2 2" xfId="11414" xr:uid="{E7C18D9E-447F-43C7-BEE4-C9E57EC44F9D}"/>
    <cellStyle name="40% - Énfasis1 2 3 2 2 2 3" xfId="8460" xr:uid="{3C8CF04F-2B8F-4ACF-9266-EE0F9B749C84}"/>
    <cellStyle name="40% - Énfasis1 2 3 2 2 3" xfId="2931" xr:uid="{00000000-0005-0000-0000-0000D4040000}"/>
    <cellStyle name="40% - Énfasis1 2 3 2 2 3 2" xfId="6188" xr:uid="{6DE77222-4253-4A09-A743-39FD675C0EB1}"/>
    <cellStyle name="40% - Énfasis1 2 3 2 2 3 2 2" xfId="12190" xr:uid="{2473DC8A-FFF4-4469-91E4-62AD4239DDC6}"/>
    <cellStyle name="40% - Énfasis1 2 3 2 2 3 3" xfId="9236" xr:uid="{87D04727-A796-40AA-908B-70ED0FCBDBBB}"/>
    <cellStyle name="40% - Énfasis1 2 3 2 2 4" xfId="4121" xr:uid="{21FE7A74-0181-4EC9-AE90-8A56001BDAE8}"/>
    <cellStyle name="40% - Énfasis1 2 3 2 2 4 2" xfId="10325" xr:uid="{621C646C-D5F4-4E70-ABBF-2375A706A113}"/>
    <cellStyle name="40% - Énfasis1 2 3 2 2 5" xfId="7371" xr:uid="{F93EA8E0-1AEA-4388-BDC3-222D29E42C3D}"/>
    <cellStyle name="40% - Énfasis1 2 3 2 3" xfId="1133" xr:uid="{00000000-0005-0000-0000-0000D5040000}"/>
    <cellStyle name="40% - Énfasis1 2 3 2 3 2" xfId="3207" xr:uid="{00000000-0005-0000-0000-0000D6040000}"/>
    <cellStyle name="40% - Énfasis1 2 3 2 3 2 2" xfId="6464" xr:uid="{398CA098-D52D-41BA-A3AC-9F2FDF48C269}"/>
    <cellStyle name="40% - Énfasis1 2 3 2 3 2 2 2" xfId="12466" xr:uid="{12656770-146B-4934-AD67-91E2ECD11A03}"/>
    <cellStyle name="40% - Énfasis1 2 3 2 3 2 3" xfId="9512" xr:uid="{DA19FE7F-27C4-4822-9F49-94B024E54BF5}"/>
    <cellStyle name="40% - Énfasis1 2 3 2 3 3" xfId="4397" xr:uid="{E5A9B383-8E1A-452A-A830-6CD3FF2CF989}"/>
    <cellStyle name="40% - Énfasis1 2 3 2 3 3 2" xfId="10601" xr:uid="{517404CF-5572-4BED-968F-E80D4D6A42D6}"/>
    <cellStyle name="40% - Énfasis1 2 3 2 3 4" xfId="7647" xr:uid="{0AA123F3-6414-43C2-A107-71844B424A1B}"/>
    <cellStyle name="40% - Énfasis1 2 3 2 4" xfId="1508" xr:uid="{00000000-0005-0000-0000-0000D7040000}"/>
    <cellStyle name="40% - Énfasis1 2 3 2 4 2" xfId="4767" xr:uid="{E31C0751-C19D-49F9-8823-88A53830F08D}"/>
    <cellStyle name="40% - Énfasis1 2 3 2 4 2 2" xfId="10914" xr:uid="{A886860E-E54B-4439-8542-A94D4B64E8B7}"/>
    <cellStyle name="40% - Énfasis1 2 3 2 4 3" xfId="7960" xr:uid="{EA13E0AD-FC7D-40DB-9442-47318933ADCF}"/>
    <cellStyle name="40% - Énfasis1 2 3 2 5" xfId="2387" xr:uid="{00000000-0005-0000-0000-0000D8040000}"/>
    <cellStyle name="40% - Énfasis1 2 3 2 5 2" xfId="5644" xr:uid="{0751A77F-5F2C-4B51-80C5-52F9E380911E}"/>
    <cellStyle name="40% - Énfasis1 2 3 2 5 2 2" xfId="11690" xr:uid="{0C87C211-A393-4D17-8708-A950F639E914}"/>
    <cellStyle name="40% - Énfasis1 2 3 2 5 3" xfId="8736" xr:uid="{BC237463-91F7-464A-8519-5E0573BB268D}"/>
    <cellStyle name="40% - Énfasis1 2 3 2 6" xfId="3577" xr:uid="{C6F05F15-AFC6-4877-9E30-8AC6188977CB}"/>
    <cellStyle name="40% - Énfasis1 2 3 2 6 2" xfId="9825" xr:uid="{D6931260-D1C4-40DD-9EF3-82E66295176E}"/>
    <cellStyle name="40% - Énfasis1 2 3 2 7" xfId="6871" xr:uid="{9D908E81-AC3B-4F0F-8221-A572E95BA373}"/>
    <cellStyle name="40% - Énfasis1 2 3 3" xfId="524" xr:uid="{00000000-0005-0000-0000-0000D9040000}"/>
    <cellStyle name="40% - Énfasis1 2 3 3 2" xfId="1730" xr:uid="{00000000-0005-0000-0000-0000DA040000}"/>
    <cellStyle name="40% - Énfasis1 2 3 3 2 2" xfId="4989" xr:uid="{AE809BBD-BED6-42A5-8FE3-A41E57743D8A}"/>
    <cellStyle name="40% - Énfasis1 2 3 3 2 2 2" xfId="11093" xr:uid="{F53FB3E4-EDFA-49B0-B81E-F343AB639727}"/>
    <cellStyle name="40% - Énfasis1 2 3 3 2 3" xfId="8139" xr:uid="{C9D4D340-B9FE-45D0-8388-FFAB99F0C108}"/>
    <cellStyle name="40% - Énfasis1 2 3 3 3" xfId="2609" xr:uid="{00000000-0005-0000-0000-0000DB040000}"/>
    <cellStyle name="40% - Énfasis1 2 3 3 3 2" xfId="5866" xr:uid="{7FC3431F-6C6B-45DE-8613-BEDCBD235154}"/>
    <cellStyle name="40% - Énfasis1 2 3 3 3 2 2" xfId="11869" xr:uid="{4A0071CE-544F-4EDE-A1AA-CB08143139B0}"/>
    <cellStyle name="40% - Énfasis1 2 3 3 3 3" xfId="8915" xr:uid="{C5A62301-A96E-411B-B61C-C2E23C936CF6}"/>
    <cellStyle name="40% - Énfasis1 2 3 3 4" xfId="3799" xr:uid="{1FF38F23-4C36-4F17-AE2C-AC8F2E55AE39}"/>
    <cellStyle name="40% - Énfasis1 2 3 3 4 2" xfId="10004" xr:uid="{8BE38843-22CB-4F89-9175-7229029AED45}"/>
    <cellStyle name="40% - Énfasis1 2 3 3 5" xfId="7050" xr:uid="{449D2391-374B-42B3-B927-2301F8D39CCE}"/>
    <cellStyle name="40% - Énfasis1 2 3 4" xfId="719" xr:uid="{00000000-0005-0000-0000-0000DC040000}"/>
    <cellStyle name="40% - Énfasis1 2 3 4 2" xfId="1919" xr:uid="{00000000-0005-0000-0000-0000DD040000}"/>
    <cellStyle name="40% - Énfasis1 2 3 4 2 2" xfId="5177" xr:uid="{5EA6E5BB-53E9-4175-BAF1-90B32DE0FD23}"/>
    <cellStyle name="40% - Énfasis1 2 3 4 2 2 2" xfId="11280" xr:uid="{A20945D6-58ED-4E7F-8F17-1F76845BA324}"/>
    <cellStyle name="40% - Énfasis1 2 3 4 2 3" xfId="8326" xr:uid="{4B0561ED-EC21-4662-9ED1-3E7230EFA172}"/>
    <cellStyle name="40% - Énfasis1 2 3 4 3" xfId="2797" xr:uid="{00000000-0005-0000-0000-0000DE040000}"/>
    <cellStyle name="40% - Énfasis1 2 3 4 3 2" xfId="6054" xr:uid="{3F192213-0884-4B36-A543-5C447659FD39}"/>
    <cellStyle name="40% - Énfasis1 2 3 4 3 2 2" xfId="12056" xr:uid="{ED906AD0-92D9-4104-9D48-1D9789F652AF}"/>
    <cellStyle name="40% - Énfasis1 2 3 4 3 3" xfId="9102" xr:uid="{8ED1F7BC-B43A-40DF-852A-F6E724512A58}"/>
    <cellStyle name="40% - Énfasis1 2 3 4 4" xfId="3987" xr:uid="{241B74EE-A2B6-4E08-810A-786087D7731B}"/>
    <cellStyle name="40% - Énfasis1 2 3 4 4 2" xfId="10191" xr:uid="{A7C1FBEF-7671-42A4-BCEE-6F5D10C1EDB4}"/>
    <cellStyle name="40% - Énfasis1 2 3 4 5" xfId="7237" xr:uid="{023E6586-189B-4950-A8D7-10B39664573D}"/>
    <cellStyle name="40% - Énfasis1 2 3 5" xfId="999" xr:uid="{00000000-0005-0000-0000-0000DF040000}"/>
    <cellStyle name="40% - Énfasis1 2 3 5 2" xfId="3073" xr:uid="{00000000-0005-0000-0000-0000E0040000}"/>
    <cellStyle name="40% - Énfasis1 2 3 5 2 2" xfId="6330" xr:uid="{07DF9076-FC6C-490B-9E29-CDF80CED8160}"/>
    <cellStyle name="40% - Énfasis1 2 3 5 2 2 2" xfId="12332" xr:uid="{9AC4648A-D49B-4DF3-BF6E-5CF77B335A46}"/>
    <cellStyle name="40% - Énfasis1 2 3 5 2 3" xfId="9378" xr:uid="{879EF345-6A8E-4496-9D56-0970BFCD32BB}"/>
    <cellStyle name="40% - Énfasis1 2 3 5 3" xfId="4263" xr:uid="{0821ECE6-AE0E-40F5-BAD2-5802FAA3F743}"/>
    <cellStyle name="40% - Énfasis1 2 3 5 3 2" xfId="10467" xr:uid="{63300E6C-BAF1-4C84-8001-490D5343595A}"/>
    <cellStyle name="40% - Énfasis1 2 3 5 4" xfId="7513" xr:uid="{241F6091-82A9-4217-B28E-62DB97995F6E}"/>
    <cellStyle name="40% - Énfasis1 2 3 6" xfId="1324" xr:uid="{00000000-0005-0000-0000-0000E1040000}"/>
    <cellStyle name="40% - Énfasis1 2 3 6 2" xfId="4583" xr:uid="{A13D4679-F1FC-4856-8C04-06D87D00BC43}"/>
    <cellStyle name="40% - Énfasis1 2 3 6 2 2" xfId="10780" xr:uid="{A8369001-F657-4D20-AFBB-0C05877672FF}"/>
    <cellStyle name="40% - Énfasis1 2 3 6 3" xfId="7826" xr:uid="{3FE9E4C7-04CB-4B6C-A449-B19FA165C0F2}"/>
    <cellStyle name="40% - Énfasis1 2 3 7" xfId="2203" xr:uid="{00000000-0005-0000-0000-0000E2040000}"/>
    <cellStyle name="40% - Énfasis1 2 3 7 2" xfId="5460" xr:uid="{5CD211DA-B9DC-44C6-BBF5-DDF7E17A8483}"/>
    <cellStyle name="40% - Énfasis1 2 3 7 2 2" xfId="11556" xr:uid="{92EE3435-FA91-40C6-BC19-EA96344FB527}"/>
    <cellStyle name="40% - Énfasis1 2 3 7 3" xfId="8602" xr:uid="{82277E61-F30A-469F-8642-7791B6183657}"/>
    <cellStyle name="40% - Énfasis1 2 3 8" xfId="3393" xr:uid="{296ABB7B-01F7-4112-B4EA-CD65A50417D5}"/>
    <cellStyle name="40% - Énfasis1 2 3 8 2" xfId="9691" xr:uid="{59D8BAB6-A996-4950-8F5E-81ED20A45D06}"/>
    <cellStyle name="40% - Énfasis1 2 3 9" xfId="6751" xr:uid="{1C4AA344-A9BE-4A48-8C4E-1DC741EDBF2F}"/>
    <cellStyle name="40% - Énfasis1 2 4" xfId="106" xr:uid="{00000000-0005-0000-0000-0000E3040000}"/>
    <cellStyle name="40% - Énfasis1 2 4 2" xfId="298" xr:uid="{00000000-0005-0000-0000-0000E4040000}"/>
    <cellStyle name="40% - Énfasis1 2 4 2 2" xfId="868" xr:uid="{00000000-0005-0000-0000-0000E5040000}"/>
    <cellStyle name="40% - Énfasis1 2 4 2 2 2" xfId="2068" xr:uid="{00000000-0005-0000-0000-0000E6040000}"/>
    <cellStyle name="40% - Énfasis1 2 4 2 2 2 2" xfId="5326" xr:uid="{6F61302A-77EA-4A1D-9826-0E279CB7507F}"/>
    <cellStyle name="40% - Énfasis1 2 4 2 2 2 2 2" xfId="11429" xr:uid="{D8DA03A7-41FB-45CC-A45B-AA992FAD922F}"/>
    <cellStyle name="40% - Énfasis1 2 4 2 2 2 3" xfId="8475" xr:uid="{B55C0CB7-8C82-429B-9F17-4CE6EBF25697}"/>
    <cellStyle name="40% - Énfasis1 2 4 2 2 3" xfId="2946" xr:uid="{00000000-0005-0000-0000-0000E7040000}"/>
    <cellStyle name="40% - Énfasis1 2 4 2 2 3 2" xfId="6203" xr:uid="{90D6AA8F-40CE-48BF-97F5-DB48CD0C6E48}"/>
    <cellStyle name="40% - Énfasis1 2 4 2 2 3 2 2" xfId="12205" xr:uid="{D6A22905-B1B2-4982-8EA4-E722A79BE92D}"/>
    <cellStyle name="40% - Énfasis1 2 4 2 2 3 3" xfId="9251" xr:uid="{ADEC8440-4A53-4B4C-ABBF-BA85AF658EAD}"/>
    <cellStyle name="40% - Énfasis1 2 4 2 2 4" xfId="4136" xr:uid="{24A10BA9-74F4-44DC-B301-5B3ADEE34380}"/>
    <cellStyle name="40% - Énfasis1 2 4 2 2 4 2" xfId="10340" xr:uid="{4FDD4C80-A19B-4149-8C46-B01C6E4CE53C}"/>
    <cellStyle name="40% - Énfasis1 2 4 2 2 5" xfId="7386" xr:uid="{FB42863B-C585-43BC-95D6-A0559C500E4C}"/>
    <cellStyle name="40% - Énfasis1 2 4 2 3" xfId="1148" xr:uid="{00000000-0005-0000-0000-0000E8040000}"/>
    <cellStyle name="40% - Énfasis1 2 4 2 3 2" xfId="3222" xr:uid="{00000000-0005-0000-0000-0000E9040000}"/>
    <cellStyle name="40% - Énfasis1 2 4 2 3 2 2" xfId="6479" xr:uid="{880BF6CD-FFA8-4435-BCE0-591ED6E5BB43}"/>
    <cellStyle name="40% - Énfasis1 2 4 2 3 2 2 2" xfId="12481" xr:uid="{D00726CD-BC60-4BF5-B235-633795F43B24}"/>
    <cellStyle name="40% - Énfasis1 2 4 2 3 2 3" xfId="9527" xr:uid="{26F0E311-8428-4604-9890-B877DAB80268}"/>
    <cellStyle name="40% - Énfasis1 2 4 2 3 3" xfId="4412" xr:uid="{52D78F7C-48BA-45CE-821A-825E445CB5E1}"/>
    <cellStyle name="40% - Énfasis1 2 4 2 3 3 2" xfId="10616" xr:uid="{E43DEE45-D675-4A08-8A64-EE3733F66BAC}"/>
    <cellStyle name="40% - Énfasis1 2 4 2 3 4" xfId="7662" xr:uid="{6C620F1F-98F2-4AF9-B79B-843615CEAEC6}"/>
    <cellStyle name="40% - Énfasis1 2 4 2 4" xfId="1526" xr:uid="{00000000-0005-0000-0000-0000EA040000}"/>
    <cellStyle name="40% - Énfasis1 2 4 2 4 2" xfId="4785" xr:uid="{17D23A42-1F86-4512-A3CF-DCBC2F778BBE}"/>
    <cellStyle name="40% - Énfasis1 2 4 2 4 2 2" xfId="10929" xr:uid="{B0C7F54C-2986-4630-9E30-EC622E67EEE5}"/>
    <cellStyle name="40% - Énfasis1 2 4 2 4 3" xfId="7975" xr:uid="{63AC9F65-38E7-46A4-97CB-46385818890E}"/>
    <cellStyle name="40% - Énfasis1 2 4 2 5" xfId="2405" xr:uid="{00000000-0005-0000-0000-0000EB040000}"/>
    <cellStyle name="40% - Énfasis1 2 4 2 5 2" xfId="5662" xr:uid="{2FCDFC0C-61E4-492F-AB08-C42441C66506}"/>
    <cellStyle name="40% - Énfasis1 2 4 2 5 2 2" xfId="11705" xr:uid="{1A603264-19D6-4B09-9121-1E052A8B0E60}"/>
    <cellStyle name="40% - Énfasis1 2 4 2 5 3" xfId="8751" xr:uid="{910984F7-CA23-4932-9EAA-D5606BA85634}"/>
    <cellStyle name="40% - Énfasis1 2 4 2 6" xfId="3595" xr:uid="{DA4F81AD-29E0-420D-9A09-96C447EB834E}"/>
    <cellStyle name="40% - Énfasis1 2 4 2 6 2" xfId="9840" xr:uid="{F1C6437A-D4B1-4966-818D-C770B33BAE01}"/>
    <cellStyle name="40% - Énfasis1 2 4 2 7" xfId="6886" xr:uid="{2085DF50-40E2-46C4-A321-41995D7F3F54}"/>
    <cellStyle name="40% - Énfasis1 2 4 3" xfId="539" xr:uid="{00000000-0005-0000-0000-0000EC040000}"/>
    <cellStyle name="40% - Énfasis1 2 4 3 2" xfId="1745" xr:uid="{00000000-0005-0000-0000-0000ED040000}"/>
    <cellStyle name="40% - Énfasis1 2 4 3 2 2" xfId="5004" xr:uid="{9B063587-F093-4676-A816-A9B39BDDB853}"/>
    <cellStyle name="40% - Énfasis1 2 4 3 2 2 2" xfId="11108" xr:uid="{66640F36-1C6C-49C1-824A-E56E2E5C2540}"/>
    <cellStyle name="40% - Énfasis1 2 4 3 2 3" xfId="8154" xr:uid="{036B9C07-5A01-402C-B595-49BBA8BF434B}"/>
    <cellStyle name="40% - Énfasis1 2 4 3 3" xfId="2624" xr:uid="{00000000-0005-0000-0000-0000EE040000}"/>
    <cellStyle name="40% - Énfasis1 2 4 3 3 2" xfId="5881" xr:uid="{5C8D14D1-BB6B-4ED8-A7F6-9DFCC66153F4}"/>
    <cellStyle name="40% - Énfasis1 2 4 3 3 2 2" xfId="11884" xr:uid="{6DD77428-F28E-4F82-AAF0-F4DDE1EEB151}"/>
    <cellStyle name="40% - Énfasis1 2 4 3 3 3" xfId="8930" xr:uid="{B5D3062B-DC88-4361-A74F-140AC949B26B}"/>
    <cellStyle name="40% - Énfasis1 2 4 3 4" xfId="3814" xr:uid="{A5C94AF4-A8AD-41D0-8717-FDBE5F25A0B3}"/>
    <cellStyle name="40% - Énfasis1 2 4 3 4 2" xfId="10019" xr:uid="{0FA2ABDD-A793-4825-840A-67E79D651080}"/>
    <cellStyle name="40% - Énfasis1 2 4 3 5" xfId="7065" xr:uid="{8DF8A641-0AE6-4EC7-A13C-DCB90C38A7B2}"/>
    <cellStyle name="40% - Énfasis1 2 4 4" xfId="734" xr:uid="{00000000-0005-0000-0000-0000EF040000}"/>
    <cellStyle name="40% - Énfasis1 2 4 4 2" xfId="1934" xr:uid="{00000000-0005-0000-0000-0000F0040000}"/>
    <cellStyle name="40% - Énfasis1 2 4 4 2 2" xfId="5192" xr:uid="{AAC874FC-757D-4B8A-91C1-3D7E268B9623}"/>
    <cellStyle name="40% - Énfasis1 2 4 4 2 2 2" xfId="11295" xr:uid="{E7F97514-1B86-4329-B96C-A420E7AC614F}"/>
    <cellStyle name="40% - Énfasis1 2 4 4 2 3" xfId="8341" xr:uid="{54E243DA-74A5-4222-9EF5-5B1A44837F25}"/>
    <cellStyle name="40% - Énfasis1 2 4 4 3" xfId="2812" xr:uid="{00000000-0005-0000-0000-0000F1040000}"/>
    <cellStyle name="40% - Énfasis1 2 4 4 3 2" xfId="6069" xr:uid="{E2BA0373-240F-4FC1-AEB5-A138C0085623}"/>
    <cellStyle name="40% - Énfasis1 2 4 4 3 2 2" xfId="12071" xr:uid="{1452355A-43AB-4BF5-83E2-FDEBD7C73077}"/>
    <cellStyle name="40% - Énfasis1 2 4 4 3 3" xfId="9117" xr:uid="{05A3B989-9FBD-4699-A1AC-A9B13505291B}"/>
    <cellStyle name="40% - Énfasis1 2 4 4 4" xfId="4002" xr:uid="{5C133E51-E719-48CA-8D49-E3944B1767AF}"/>
    <cellStyle name="40% - Énfasis1 2 4 4 4 2" xfId="10206" xr:uid="{BB238E2A-DE21-413E-B75F-4A07E8D91374}"/>
    <cellStyle name="40% - Énfasis1 2 4 4 5" xfId="7252" xr:uid="{2DC089A6-7E5E-4C21-94D4-230652A197B6}"/>
    <cellStyle name="40% - Énfasis1 2 4 5" xfId="1014" xr:uid="{00000000-0005-0000-0000-0000F2040000}"/>
    <cellStyle name="40% - Énfasis1 2 4 5 2" xfId="3088" xr:uid="{00000000-0005-0000-0000-0000F3040000}"/>
    <cellStyle name="40% - Énfasis1 2 4 5 2 2" xfId="6345" xr:uid="{D29CEAC1-6A06-4C6E-8F6F-810CE3EED25F}"/>
    <cellStyle name="40% - Énfasis1 2 4 5 2 2 2" xfId="12347" xr:uid="{963C00C1-9980-4F60-855E-443BD6D0D8C3}"/>
    <cellStyle name="40% - Énfasis1 2 4 5 2 3" xfId="9393" xr:uid="{F43597A8-6CAA-4935-BCDD-BC91939A9586}"/>
    <cellStyle name="40% - Énfasis1 2 4 5 3" xfId="4278" xr:uid="{4D649A7F-189F-4EB1-A41E-27AD50433924}"/>
    <cellStyle name="40% - Énfasis1 2 4 5 3 2" xfId="10482" xr:uid="{52D35841-D108-4265-B51E-14F61693CAD0}"/>
    <cellStyle name="40% - Énfasis1 2 4 5 4" xfId="7528" xr:uid="{B00EC3DD-8A26-449D-BDDA-EC1185F8382C}"/>
    <cellStyle name="40% - Énfasis1 2 4 6" xfId="1342" xr:uid="{00000000-0005-0000-0000-0000F4040000}"/>
    <cellStyle name="40% - Énfasis1 2 4 6 2" xfId="4601" xr:uid="{09DC33CD-569B-4445-91EC-F34388B7E5D1}"/>
    <cellStyle name="40% - Énfasis1 2 4 6 2 2" xfId="10795" xr:uid="{6F51F0D6-3532-4840-B919-70D241EA1A0E}"/>
    <cellStyle name="40% - Énfasis1 2 4 6 3" xfId="7841" xr:uid="{20D37D05-0B13-48B9-96D0-AF7D3BF895F4}"/>
    <cellStyle name="40% - Énfasis1 2 4 7" xfId="2221" xr:uid="{00000000-0005-0000-0000-0000F5040000}"/>
    <cellStyle name="40% - Énfasis1 2 4 7 2" xfId="5478" xr:uid="{8D2E3B45-A3F8-467D-91B0-ECD8E5F54F00}"/>
    <cellStyle name="40% - Énfasis1 2 4 7 2 2" xfId="11571" xr:uid="{BC4BA3EF-5CAA-4548-9B20-DD77E8CEDC9E}"/>
    <cellStyle name="40% - Énfasis1 2 4 7 3" xfId="8617" xr:uid="{6FEB1C03-EC6A-4E74-A17C-72D2C4F04F61}"/>
    <cellStyle name="40% - Énfasis1 2 4 8" xfId="3411" xr:uid="{904ED316-167A-4CD7-8996-E14436AECE49}"/>
    <cellStyle name="40% - Énfasis1 2 4 8 2" xfId="9706" xr:uid="{8E276F0F-A4BD-4139-B432-CB953AB6751C}"/>
    <cellStyle name="40% - Énfasis1 2 4 9" xfId="6755" xr:uid="{C665DB6B-1796-488C-B384-33ABBF4B8B54}"/>
    <cellStyle name="40% - Énfasis1 2 5" xfId="125" xr:uid="{00000000-0005-0000-0000-0000F6040000}"/>
    <cellStyle name="40% - Énfasis1 2 5 2" xfId="317" xr:uid="{00000000-0005-0000-0000-0000F7040000}"/>
    <cellStyle name="40% - Énfasis1 2 5 2 2" xfId="883" xr:uid="{00000000-0005-0000-0000-0000F8040000}"/>
    <cellStyle name="40% - Énfasis1 2 5 2 2 2" xfId="2083" xr:uid="{00000000-0005-0000-0000-0000F9040000}"/>
    <cellStyle name="40% - Énfasis1 2 5 2 2 2 2" xfId="5341" xr:uid="{CD70DEAC-78B2-4D32-B9BE-24D23468127F}"/>
    <cellStyle name="40% - Énfasis1 2 5 2 2 2 2 2" xfId="11444" xr:uid="{60889D61-747A-4D08-81D6-931624B026C7}"/>
    <cellStyle name="40% - Énfasis1 2 5 2 2 2 3" xfId="8490" xr:uid="{2445DBEC-22DD-4A26-9AC4-2B79DF65A0B0}"/>
    <cellStyle name="40% - Énfasis1 2 5 2 2 3" xfId="2961" xr:uid="{00000000-0005-0000-0000-0000FA040000}"/>
    <cellStyle name="40% - Énfasis1 2 5 2 2 3 2" xfId="6218" xr:uid="{A62C0174-EDF2-44BD-A5E4-263A55C300A4}"/>
    <cellStyle name="40% - Énfasis1 2 5 2 2 3 2 2" xfId="12220" xr:uid="{44030ED6-A881-4B44-A244-218B7D44C405}"/>
    <cellStyle name="40% - Énfasis1 2 5 2 2 3 3" xfId="9266" xr:uid="{61C755BC-FBEF-453E-BFE3-002B3555943D}"/>
    <cellStyle name="40% - Énfasis1 2 5 2 2 4" xfId="4151" xr:uid="{F5A4B4E9-418E-4847-B770-AB229EA906D1}"/>
    <cellStyle name="40% - Énfasis1 2 5 2 2 4 2" xfId="10355" xr:uid="{B928581A-DE6E-4728-A32A-7B8B9CA79AA2}"/>
    <cellStyle name="40% - Énfasis1 2 5 2 2 5" xfId="7401" xr:uid="{93EC5C99-90ED-4136-8982-E7FEC6266A7D}"/>
    <cellStyle name="40% - Énfasis1 2 5 2 3" xfId="1163" xr:uid="{00000000-0005-0000-0000-0000FB040000}"/>
    <cellStyle name="40% - Énfasis1 2 5 2 3 2" xfId="3237" xr:uid="{00000000-0005-0000-0000-0000FC040000}"/>
    <cellStyle name="40% - Énfasis1 2 5 2 3 2 2" xfId="6494" xr:uid="{1AB7013F-E033-4F91-9605-71729D3F1563}"/>
    <cellStyle name="40% - Énfasis1 2 5 2 3 2 2 2" xfId="12496" xr:uid="{3012BEA1-61A2-48C5-B44C-F5758D0535FA}"/>
    <cellStyle name="40% - Énfasis1 2 5 2 3 2 3" xfId="9542" xr:uid="{1803662A-5363-4C56-9FD4-AD0D15372607}"/>
    <cellStyle name="40% - Énfasis1 2 5 2 3 3" xfId="4427" xr:uid="{67C23435-BB12-4251-83A1-2C7789BCA271}"/>
    <cellStyle name="40% - Énfasis1 2 5 2 3 3 2" xfId="10631" xr:uid="{005A8DA7-CC88-4E52-96F9-358C6F739220}"/>
    <cellStyle name="40% - Énfasis1 2 5 2 3 4" xfId="7677" xr:uid="{D409775C-6706-400F-8B79-6F0546BA877E}"/>
    <cellStyle name="40% - Énfasis1 2 5 2 4" xfId="1544" xr:uid="{00000000-0005-0000-0000-0000FD040000}"/>
    <cellStyle name="40% - Énfasis1 2 5 2 4 2" xfId="4803" xr:uid="{BB96B883-43D7-4482-BAFE-1042EEB535E0}"/>
    <cellStyle name="40% - Énfasis1 2 5 2 4 2 2" xfId="10944" xr:uid="{ADD55EB6-BC6A-45D5-883E-5AAC22921856}"/>
    <cellStyle name="40% - Énfasis1 2 5 2 4 3" xfId="7990" xr:uid="{A4118CF7-2AF8-4C6D-885C-F088A233C5C6}"/>
    <cellStyle name="40% - Énfasis1 2 5 2 5" xfId="2423" xr:uid="{00000000-0005-0000-0000-0000FE040000}"/>
    <cellStyle name="40% - Énfasis1 2 5 2 5 2" xfId="5680" xr:uid="{2C89E07E-0CF1-4CBA-BDDC-FE098746388D}"/>
    <cellStyle name="40% - Énfasis1 2 5 2 5 2 2" xfId="11720" xr:uid="{E9F8AD60-1D5D-4C7F-AE85-2824F7A5A633}"/>
    <cellStyle name="40% - Énfasis1 2 5 2 5 3" xfId="8766" xr:uid="{92192C7C-927A-437F-8F44-7B933E6E3786}"/>
    <cellStyle name="40% - Énfasis1 2 5 2 6" xfId="3613" xr:uid="{9D914B0B-8B88-4E06-8111-21E8C99D5D22}"/>
    <cellStyle name="40% - Énfasis1 2 5 2 6 2" xfId="9855" xr:uid="{793D20A2-2BFF-40E4-9F49-8905EA4AB093}"/>
    <cellStyle name="40% - Énfasis1 2 5 2 7" xfId="6901" xr:uid="{6100D80E-2823-4BC0-970B-902961658EC8}"/>
    <cellStyle name="40% - Énfasis1 2 5 3" xfId="554" xr:uid="{00000000-0005-0000-0000-0000FF040000}"/>
    <cellStyle name="40% - Énfasis1 2 5 3 2" xfId="1760" xr:uid="{00000000-0005-0000-0000-000000050000}"/>
    <cellStyle name="40% - Énfasis1 2 5 3 2 2" xfId="5019" xr:uid="{900C8C52-462F-4BB7-99E1-C6682B22E9E7}"/>
    <cellStyle name="40% - Énfasis1 2 5 3 2 2 2" xfId="11123" xr:uid="{F2DB7171-FEE9-4BCD-B608-B9A1B1E38018}"/>
    <cellStyle name="40% - Énfasis1 2 5 3 2 3" xfId="8169" xr:uid="{46D2BCA6-375B-410D-B190-9E3744692928}"/>
    <cellStyle name="40% - Énfasis1 2 5 3 3" xfId="2639" xr:uid="{00000000-0005-0000-0000-000001050000}"/>
    <cellStyle name="40% - Énfasis1 2 5 3 3 2" xfId="5896" xr:uid="{ED86D76D-ED44-486E-BBA0-74E1B8C97A91}"/>
    <cellStyle name="40% - Énfasis1 2 5 3 3 2 2" xfId="11899" xr:uid="{8CFE4ED9-F75C-42F4-8D9F-DA6D525A6A2D}"/>
    <cellStyle name="40% - Énfasis1 2 5 3 3 3" xfId="8945" xr:uid="{746D978F-DB0C-401B-B5D1-FDC33AEEFB5D}"/>
    <cellStyle name="40% - Énfasis1 2 5 3 4" xfId="3829" xr:uid="{4AC886A1-5763-49A3-B70C-8CED333CA368}"/>
    <cellStyle name="40% - Énfasis1 2 5 3 4 2" xfId="10034" xr:uid="{F697F978-E4C6-44EA-B395-B205F8E1A1D5}"/>
    <cellStyle name="40% - Énfasis1 2 5 3 5" xfId="7080" xr:uid="{56C0734C-71E6-454E-ABA0-AEFC6014E97A}"/>
    <cellStyle name="40% - Énfasis1 2 5 4" xfId="749" xr:uid="{00000000-0005-0000-0000-000002050000}"/>
    <cellStyle name="40% - Énfasis1 2 5 4 2" xfId="1949" xr:uid="{00000000-0005-0000-0000-000003050000}"/>
    <cellStyle name="40% - Énfasis1 2 5 4 2 2" xfId="5207" xr:uid="{FE538AFB-D51A-47AC-8A9D-0D84CACD8506}"/>
    <cellStyle name="40% - Énfasis1 2 5 4 2 2 2" xfId="11310" xr:uid="{E97E4C53-3AFF-436C-8CEA-B71CB5CB10EC}"/>
    <cellStyle name="40% - Énfasis1 2 5 4 2 3" xfId="8356" xr:uid="{BABF2673-1758-4D80-A5C3-5483442B8939}"/>
    <cellStyle name="40% - Énfasis1 2 5 4 3" xfId="2827" xr:uid="{00000000-0005-0000-0000-000004050000}"/>
    <cellStyle name="40% - Énfasis1 2 5 4 3 2" xfId="6084" xr:uid="{044C7410-233C-4B6D-8F69-F56D8D3F6B9F}"/>
    <cellStyle name="40% - Énfasis1 2 5 4 3 2 2" xfId="12086" xr:uid="{5BC3731B-8903-462C-BB06-D9B407372A08}"/>
    <cellStyle name="40% - Énfasis1 2 5 4 3 3" xfId="9132" xr:uid="{CBE966E1-860A-4C32-8EE6-38164B822069}"/>
    <cellStyle name="40% - Énfasis1 2 5 4 4" xfId="4017" xr:uid="{E2FE36E8-7C96-4EFA-B04A-1ED62498BD04}"/>
    <cellStyle name="40% - Énfasis1 2 5 4 4 2" xfId="10221" xr:uid="{04AD3432-CE9A-4D75-B651-EC148B0F1109}"/>
    <cellStyle name="40% - Énfasis1 2 5 4 5" xfId="7267" xr:uid="{26CC9F55-E21B-42D6-8286-D8AA1FA2DB32}"/>
    <cellStyle name="40% - Énfasis1 2 5 5" xfId="1029" xr:uid="{00000000-0005-0000-0000-000005050000}"/>
    <cellStyle name="40% - Énfasis1 2 5 5 2" xfId="3103" xr:uid="{00000000-0005-0000-0000-000006050000}"/>
    <cellStyle name="40% - Énfasis1 2 5 5 2 2" xfId="6360" xr:uid="{669B8088-4B84-42B1-9E02-303DE6ECDF99}"/>
    <cellStyle name="40% - Énfasis1 2 5 5 2 2 2" xfId="12362" xr:uid="{70A0666F-EE1C-414A-BA99-64009886DDE2}"/>
    <cellStyle name="40% - Énfasis1 2 5 5 2 3" xfId="9408" xr:uid="{F2BB8028-9BDF-44DE-9584-1942E224929F}"/>
    <cellStyle name="40% - Énfasis1 2 5 5 3" xfId="4293" xr:uid="{827A707C-177A-4723-B319-FFB629B9D934}"/>
    <cellStyle name="40% - Énfasis1 2 5 5 3 2" xfId="10497" xr:uid="{E9B203FC-655C-492C-AF3E-0681D35FC6B8}"/>
    <cellStyle name="40% - Énfasis1 2 5 5 4" xfId="7543" xr:uid="{7BA15AB4-F111-4959-BAA7-E98587324829}"/>
    <cellStyle name="40% - Énfasis1 2 5 6" xfId="1360" xr:uid="{00000000-0005-0000-0000-000007050000}"/>
    <cellStyle name="40% - Énfasis1 2 5 6 2" xfId="4619" xr:uid="{5C7D9CD2-A0FA-461D-B1E0-F7CF9EF6A061}"/>
    <cellStyle name="40% - Énfasis1 2 5 6 2 2" xfId="10810" xr:uid="{4C178E35-3B14-43E2-937E-938509EFEB85}"/>
    <cellStyle name="40% - Énfasis1 2 5 6 3" xfId="7856" xr:uid="{AA3B4C27-42C4-4018-90D7-7E67B7A04D05}"/>
    <cellStyle name="40% - Énfasis1 2 5 7" xfId="2239" xr:uid="{00000000-0005-0000-0000-000008050000}"/>
    <cellStyle name="40% - Énfasis1 2 5 7 2" xfId="5496" xr:uid="{AF9B24F2-EBC0-4B3E-84B1-FADB06F0BF8D}"/>
    <cellStyle name="40% - Énfasis1 2 5 7 2 2" xfId="11586" xr:uid="{B93AE910-FE12-4CF2-84FF-34938A2977D7}"/>
    <cellStyle name="40% - Énfasis1 2 5 7 3" xfId="8632" xr:uid="{2B7FC033-3CF7-4C43-9A2D-BEC168306611}"/>
    <cellStyle name="40% - Énfasis1 2 5 8" xfId="3429" xr:uid="{09C7F391-A50B-4D08-B3AF-142A46665D74}"/>
    <cellStyle name="40% - Énfasis1 2 5 8 2" xfId="9721" xr:uid="{8FD69D72-73D1-4602-8B73-86CCA2D93FBE}"/>
    <cellStyle name="40% - Énfasis1 2 5 9" xfId="6767" xr:uid="{1821E2B2-5524-4926-92A3-9B0D75685F42}"/>
    <cellStyle name="40% - Énfasis1 2 6" xfId="143" xr:uid="{00000000-0005-0000-0000-000009050000}"/>
    <cellStyle name="40% - Énfasis1 2 6 2" xfId="335" xr:uid="{00000000-0005-0000-0000-00000A050000}"/>
    <cellStyle name="40% - Énfasis1 2 6 2 2" xfId="898" xr:uid="{00000000-0005-0000-0000-00000B050000}"/>
    <cellStyle name="40% - Énfasis1 2 6 2 2 2" xfId="2098" xr:uid="{00000000-0005-0000-0000-00000C050000}"/>
    <cellStyle name="40% - Énfasis1 2 6 2 2 2 2" xfId="5356" xr:uid="{51B126E9-2916-4E37-B572-232A138E091F}"/>
    <cellStyle name="40% - Énfasis1 2 6 2 2 2 2 2" xfId="11459" xr:uid="{9A4F4C80-B053-43DB-889D-6D51CA22FC6B}"/>
    <cellStyle name="40% - Énfasis1 2 6 2 2 2 3" xfId="8505" xr:uid="{42769D8A-1017-4D04-BDD5-91E847AD6F63}"/>
    <cellStyle name="40% - Énfasis1 2 6 2 2 3" xfId="2976" xr:uid="{00000000-0005-0000-0000-00000D050000}"/>
    <cellStyle name="40% - Énfasis1 2 6 2 2 3 2" xfId="6233" xr:uid="{7F71F5A6-6A85-42B4-A0E7-E1A2212C0A45}"/>
    <cellStyle name="40% - Énfasis1 2 6 2 2 3 2 2" xfId="12235" xr:uid="{319372B0-8BF3-4380-8055-4AFA0802D2BB}"/>
    <cellStyle name="40% - Énfasis1 2 6 2 2 3 3" xfId="9281" xr:uid="{53B5C95A-3024-4F6B-ADE1-B4FE18EABA49}"/>
    <cellStyle name="40% - Énfasis1 2 6 2 2 4" xfId="4166" xr:uid="{FF063316-8F20-4C44-8661-BCE75ACD5971}"/>
    <cellStyle name="40% - Énfasis1 2 6 2 2 4 2" xfId="10370" xr:uid="{564E8020-F553-4E3D-81BF-75481CDB334E}"/>
    <cellStyle name="40% - Énfasis1 2 6 2 2 5" xfId="7416" xr:uid="{20964D39-3BD8-49DD-8CEE-124D71D95970}"/>
    <cellStyle name="40% - Énfasis1 2 6 2 3" xfId="1178" xr:uid="{00000000-0005-0000-0000-00000E050000}"/>
    <cellStyle name="40% - Énfasis1 2 6 2 3 2" xfId="3252" xr:uid="{00000000-0005-0000-0000-00000F050000}"/>
    <cellStyle name="40% - Énfasis1 2 6 2 3 2 2" xfId="6509" xr:uid="{E3CDA5DE-9209-4BC3-B2CE-CC6E398532B5}"/>
    <cellStyle name="40% - Énfasis1 2 6 2 3 2 2 2" xfId="12511" xr:uid="{2AE47219-2119-4048-8A25-461F7A663725}"/>
    <cellStyle name="40% - Énfasis1 2 6 2 3 2 3" xfId="9557" xr:uid="{92FE401B-B273-48DA-BF88-24A0E8E8E77D}"/>
    <cellStyle name="40% - Énfasis1 2 6 2 3 3" xfId="4442" xr:uid="{0FECCEAE-5155-4795-8C85-21E886B22B2B}"/>
    <cellStyle name="40% - Énfasis1 2 6 2 3 3 2" xfId="10646" xr:uid="{02061701-96CF-487E-B906-45604825275B}"/>
    <cellStyle name="40% - Énfasis1 2 6 2 3 4" xfId="7692" xr:uid="{1E2D703F-3F77-4AC7-8135-0F5BD76B022B}"/>
    <cellStyle name="40% - Énfasis1 2 6 2 4" xfId="1562" xr:uid="{00000000-0005-0000-0000-000010050000}"/>
    <cellStyle name="40% - Énfasis1 2 6 2 4 2" xfId="4821" xr:uid="{2280D817-90DC-492D-AC59-D66A45E85BFC}"/>
    <cellStyle name="40% - Énfasis1 2 6 2 4 2 2" xfId="10959" xr:uid="{625D9377-4BD8-464B-BC7C-491308A990EA}"/>
    <cellStyle name="40% - Énfasis1 2 6 2 4 3" xfId="8005" xr:uid="{E214588C-F94F-4BC4-8C19-D8C2C1A4436E}"/>
    <cellStyle name="40% - Énfasis1 2 6 2 5" xfId="2441" xr:uid="{00000000-0005-0000-0000-000011050000}"/>
    <cellStyle name="40% - Énfasis1 2 6 2 5 2" xfId="5698" xr:uid="{AA8ACD4E-311F-49E4-A43C-68AB7BDB5D97}"/>
    <cellStyle name="40% - Énfasis1 2 6 2 5 2 2" xfId="11735" xr:uid="{7B6E3550-78B8-4587-89FE-B8638242AE85}"/>
    <cellStyle name="40% - Énfasis1 2 6 2 5 3" xfId="8781" xr:uid="{98CE5E00-0F6B-48B1-8200-8E8FD436DAF1}"/>
    <cellStyle name="40% - Énfasis1 2 6 2 6" xfId="3631" xr:uid="{2CE31D7C-F3D7-4B5A-95C2-43680665A6E2}"/>
    <cellStyle name="40% - Énfasis1 2 6 2 6 2" xfId="9870" xr:uid="{4A4D1A21-65CE-4AD3-80B4-FCD03432CE80}"/>
    <cellStyle name="40% - Énfasis1 2 6 2 7" xfId="6916" xr:uid="{862762F5-5764-4C5B-83D9-EB9C0B6C9F1C}"/>
    <cellStyle name="40% - Énfasis1 2 6 3" xfId="569" xr:uid="{00000000-0005-0000-0000-000012050000}"/>
    <cellStyle name="40% - Énfasis1 2 6 3 2" xfId="1775" xr:uid="{00000000-0005-0000-0000-000013050000}"/>
    <cellStyle name="40% - Énfasis1 2 6 3 2 2" xfId="5034" xr:uid="{DCF82349-CDE5-4660-8635-62E023F290E0}"/>
    <cellStyle name="40% - Énfasis1 2 6 3 2 2 2" xfId="11138" xr:uid="{21BC1942-86C2-4416-A1A2-35818D883FD5}"/>
    <cellStyle name="40% - Énfasis1 2 6 3 2 3" xfId="8184" xr:uid="{3F91B7BC-7DEC-4187-9AD1-D14C60D9D94C}"/>
    <cellStyle name="40% - Énfasis1 2 6 3 3" xfId="2654" xr:uid="{00000000-0005-0000-0000-000014050000}"/>
    <cellStyle name="40% - Énfasis1 2 6 3 3 2" xfId="5911" xr:uid="{6BC0FCBC-D8F0-4839-AB1C-243F133CF7A7}"/>
    <cellStyle name="40% - Énfasis1 2 6 3 3 2 2" xfId="11914" xr:uid="{5882C676-1F00-47C7-A724-CDFB50391C26}"/>
    <cellStyle name="40% - Énfasis1 2 6 3 3 3" xfId="8960" xr:uid="{F28163DD-754E-47DB-8F4F-DC542E023FAF}"/>
    <cellStyle name="40% - Énfasis1 2 6 3 4" xfId="3844" xr:uid="{5A96FF74-5D81-46E5-97B2-F7421800433C}"/>
    <cellStyle name="40% - Énfasis1 2 6 3 4 2" xfId="10049" xr:uid="{434142BC-2613-4D4B-8D96-07DCF5C77907}"/>
    <cellStyle name="40% - Énfasis1 2 6 3 5" xfId="7095" xr:uid="{7AA98F58-4473-4870-B58C-042F4F43B495}"/>
    <cellStyle name="40% - Énfasis1 2 6 4" xfId="764" xr:uid="{00000000-0005-0000-0000-000015050000}"/>
    <cellStyle name="40% - Énfasis1 2 6 4 2" xfId="1964" xr:uid="{00000000-0005-0000-0000-000016050000}"/>
    <cellStyle name="40% - Énfasis1 2 6 4 2 2" xfId="5222" xr:uid="{E899D771-330D-4F2B-A1A6-27FBAEF63A15}"/>
    <cellStyle name="40% - Énfasis1 2 6 4 2 2 2" xfId="11325" xr:uid="{8C61B7B3-1F36-4BE4-A88D-F6ED4653AD0A}"/>
    <cellStyle name="40% - Énfasis1 2 6 4 2 3" xfId="8371" xr:uid="{4FFA3190-CDE1-4EFE-8C82-9686D2178C66}"/>
    <cellStyle name="40% - Énfasis1 2 6 4 3" xfId="2842" xr:uid="{00000000-0005-0000-0000-000017050000}"/>
    <cellStyle name="40% - Énfasis1 2 6 4 3 2" xfId="6099" xr:uid="{AA0A55F9-432E-4B1B-B0A4-5701DDF967F1}"/>
    <cellStyle name="40% - Énfasis1 2 6 4 3 2 2" xfId="12101" xr:uid="{C1FFFCBE-14AF-430A-BFD3-BACFFC462828}"/>
    <cellStyle name="40% - Énfasis1 2 6 4 3 3" xfId="9147" xr:uid="{CF9B8AE9-C2B2-4667-9EE9-882E134896C4}"/>
    <cellStyle name="40% - Énfasis1 2 6 4 4" xfId="4032" xr:uid="{429E9D72-518D-4359-BF05-43AECB475CC7}"/>
    <cellStyle name="40% - Énfasis1 2 6 4 4 2" xfId="10236" xr:uid="{DDD142C2-5045-4D05-A185-C836ECC23C8B}"/>
    <cellStyle name="40% - Énfasis1 2 6 4 5" xfId="7282" xr:uid="{0E1137EB-CA9A-43A2-B488-A08EF59E33C0}"/>
    <cellStyle name="40% - Énfasis1 2 6 5" xfId="1044" xr:uid="{00000000-0005-0000-0000-000018050000}"/>
    <cellStyle name="40% - Énfasis1 2 6 5 2" xfId="3118" xr:uid="{00000000-0005-0000-0000-000019050000}"/>
    <cellStyle name="40% - Énfasis1 2 6 5 2 2" xfId="6375" xr:uid="{64F79036-3496-4C44-B165-B340E4065E5F}"/>
    <cellStyle name="40% - Énfasis1 2 6 5 2 2 2" xfId="12377" xr:uid="{9B5E191D-FEC1-4375-87F1-A8146FED5BDF}"/>
    <cellStyle name="40% - Énfasis1 2 6 5 2 3" xfId="9423" xr:uid="{D8CF662B-7FF3-4B58-BDEF-F9C3EDBE358B}"/>
    <cellStyle name="40% - Énfasis1 2 6 5 3" xfId="4308" xr:uid="{F37AF872-DE07-4414-BA76-BD1178AFADEA}"/>
    <cellStyle name="40% - Énfasis1 2 6 5 3 2" xfId="10512" xr:uid="{5702B2EB-0976-44B6-8ED4-3D39C589A49E}"/>
    <cellStyle name="40% - Énfasis1 2 6 5 4" xfId="7558" xr:uid="{BDF255A8-57A0-47DE-B3BC-B0CDE7F60B52}"/>
    <cellStyle name="40% - Énfasis1 2 6 6" xfId="1378" xr:uid="{00000000-0005-0000-0000-00001A050000}"/>
    <cellStyle name="40% - Énfasis1 2 6 6 2" xfId="4637" xr:uid="{1C0107C6-3DE8-44C4-B630-1ED970830679}"/>
    <cellStyle name="40% - Énfasis1 2 6 6 2 2" xfId="10825" xr:uid="{D2B5DDEF-71D5-4437-8659-A42C192150DC}"/>
    <cellStyle name="40% - Énfasis1 2 6 6 3" xfId="7871" xr:uid="{08576F10-C139-4BFE-A7EF-5408D4C3CA3F}"/>
    <cellStyle name="40% - Énfasis1 2 6 7" xfId="2257" xr:uid="{00000000-0005-0000-0000-00001B050000}"/>
    <cellStyle name="40% - Énfasis1 2 6 7 2" xfId="5514" xr:uid="{4E75EFCE-1BAF-4D6E-94F4-35258CCBC4C6}"/>
    <cellStyle name="40% - Énfasis1 2 6 7 2 2" xfId="11601" xr:uid="{B168E958-BC79-4A61-934E-DF74F7C0415A}"/>
    <cellStyle name="40% - Énfasis1 2 6 7 3" xfId="8647" xr:uid="{995285F2-270D-46DD-9730-5DE76EE988C4}"/>
    <cellStyle name="40% - Énfasis1 2 6 8" xfId="3447" xr:uid="{6F012550-4492-4C60-9DDF-4E5AFC04C4D3}"/>
    <cellStyle name="40% - Énfasis1 2 6 8 2" xfId="9736" xr:uid="{3494C452-3718-4A86-B80C-A680D3D2C65D}"/>
    <cellStyle name="40% - Énfasis1 2 6 9" xfId="6782" xr:uid="{64709B54-D700-4823-A483-FB7AE0356EBB}"/>
    <cellStyle name="40% - Énfasis1 2 7" xfId="162" xr:uid="{00000000-0005-0000-0000-00001C050000}"/>
    <cellStyle name="40% - Énfasis1 2 7 2" xfId="354" xr:uid="{00000000-0005-0000-0000-00001D050000}"/>
    <cellStyle name="40% - Énfasis1 2 7 2 2" xfId="913" xr:uid="{00000000-0005-0000-0000-00001E050000}"/>
    <cellStyle name="40% - Énfasis1 2 7 2 2 2" xfId="2113" xr:uid="{00000000-0005-0000-0000-00001F050000}"/>
    <cellStyle name="40% - Énfasis1 2 7 2 2 2 2" xfId="5371" xr:uid="{ACF22139-F62C-494D-B4D8-18DC6A668492}"/>
    <cellStyle name="40% - Énfasis1 2 7 2 2 2 2 2" xfId="11474" xr:uid="{7E94E7CA-745A-4F80-8612-C14AB1A1AC0E}"/>
    <cellStyle name="40% - Énfasis1 2 7 2 2 2 3" xfId="8520" xr:uid="{7A9DA157-EE3A-41EF-847A-2F5BCDE540DA}"/>
    <cellStyle name="40% - Énfasis1 2 7 2 2 3" xfId="2991" xr:uid="{00000000-0005-0000-0000-000020050000}"/>
    <cellStyle name="40% - Énfasis1 2 7 2 2 3 2" xfId="6248" xr:uid="{ED9D6EF8-91BF-4D2B-B664-081A7B8F7E0C}"/>
    <cellStyle name="40% - Énfasis1 2 7 2 2 3 2 2" xfId="12250" xr:uid="{A5065727-D74C-4E91-BF1F-58E9538AA94A}"/>
    <cellStyle name="40% - Énfasis1 2 7 2 2 3 3" xfId="9296" xr:uid="{C1C37AF0-1882-4C70-9327-091552679811}"/>
    <cellStyle name="40% - Énfasis1 2 7 2 2 4" xfId="4181" xr:uid="{AD9626A6-BB4A-4DEB-BDA3-8418B9ABF1A4}"/>
    <cellStyle name="40% - Énfasis1 2 7 2 2 4 2" xfId="10385" xr:uid="{28384535-A60B-4FD0-AE76-4F5A9C42CE45}"/>
    <cellStyle name="40% - Énfasis1 2 7 2 2 5" xfId="7431" xr:uid="{B6FF5C92-2C06-429A-A7C2-570F7FA7D25C}"/>
    <cellStyle name="40% - Énfasis1 2 7 2 3" xfId="1193" xr:uid="{00000000-0005-0000-0000-000021050000}"/>
    <cellStyle name="40% - Énfasis1 2 7 2 3 2" xfId="3267" xr:uid="{00000000-0005-0000-0000-000022050000}"/>
    <cellStyle name="40% - Énfasis1 2 7 2 3 2 2" xfId="6524" xr:uid="{C52FC557-855F-4EBE-B144-E84658A0F3F6}"/>
    <cellStyle name="40% - Énfasis1 2 7 2 3 2 2 2" xfId="12526" xr:uid="{992F1D82-8DD7-4DDF-A9A4-706150E87D5C}"/>
    <cellStyle name="40% - Énfasis1 2 7 2 3 2 3" xfId="9572" xr:uid="{AE1C0968-1712-4D40-8031-0D012EDC340F}"/>
    <cellStyle name="40% - Énfasis1 2 7 2 3 3" xfId="4457" xr:uid="{E3227C21-E8F2-4B14-AA64-2130C96D66F7}"/>
    <cellStyle name="40% - Énfasis1 2 7 2 3 3 2" xfId="10661" xr:uid="{FADA1F9C-B2B4-46A3-93A4-03D4DCFCD1B4}"/>
    <cellStyle name="40% - Énfasis1 2 7 2 3 4" xfId="7707" xr:uid="{017BF016-05BC-47EF-BF03-1BF91D0DBB4D}"/>
    <cellStyle name="40% - Énfasis1 2 7 2 4" xfId="1581" xr:uid="{00000000-0005-0000-0000-000023050000}"/>
    <cellStyle name="40% - Énfasis1 2 7 2 4 2" xfId="4840" xr:uid="{362AE8C0-F331-4B7A-885E-B6A4A7F1A95C}"/>
    <cellStyle name="40% - Énfasis1 2 7 2 4 2 2" xfId="10974" xr:uid="{197CCA30-DDBB-40BC-B5F6-94F0EF59E1CC}"/>
    <cellStyle name="40% - Énfasis1 2 7 2 4 3" xfId="8020" xr:uid="{48B0C38A-6B20-492E-9DF7-0A8FA44704F5}"/>
    <cellStyle name="40% - Énfasis1 2 7 2 5" xfId="2460" xr:uid="{00000000-0005-0000-0000-000024050000}"/>
    <cellStyle name="40% - Énfasis1 2 7 2 5 2" xfId="5717" xr:uid="{73054BC5-3FB1-46A1-82F6-C4E20A832A79}"/>
    <cellStyle name="40% - Énfasis1 2 7 2 5 2 2" xfId="11750" xr:uid="{2DCC6B85-DD98-4B6C-9410-08283DA8273D}"/>
    <cellStyle name="40% - Énfasis1 2 7 2 5 3" xfId="8796" xr:uid="{0D5A0B57-D161-4E60-BAEF-7D6A49052502}"/>
    <cellStyle name="40% - Énfasis1 2 7 2 6" xfId="3650" xr:uid="{B333FB6B-2DC2-4041-9017-42933CB91B55}"/>
    <cellStyle name="40% - Énfasis1 2 7 2 6 2" xfId="9885" xr:uid="{63624B79-4817-4FF5-A036-9A1943994692}"/>
    <cellStyle name="40% - Énfasis1 2 7 2 7" xfId="6931" xr:uid="{A48C36AF-263F-4A03-96F5-5C92AC93E781}"/>
    <cellStyle name="40% - Énfasis1 2 7 3" xfId="584" xr:uid="{00000000-0005-0000-0000-000025050000}"/>
    <cellStyle name="40% - Énfasis1 2 7 3 2" xfId="1790" xr:uid="{00000000-0005-0000-0000-000026050000}"/>
    <cellStyle name="40% - Énfasis1 2 7 3 2 2" xfId="5049" xr:uid="{881CF0CF-A2E7-46C4-86C6-21A7DA964EEE}"/>
    <cellStyle name="40% - Énfasis1 2 7 3 2 2 2" xfId="11153" xr:uid="{D334ADAE-72CA-4EA9-B86A-AC6AFDB3E218}"/>
    <cellStyle name="40% - Énfasis1 2 7 3 2 3" xfId="8199" xr:uid="{290CD877-95DD-44A5-977D-D735B1CA7A20}"/>
    <cellStyle name="40% - Énfasis1 2 7 3 3" xfId="2669" xr:uid="{00000000-0005-0000-0000-000027050000}"/>
    <cellStyle name="40% - Énfasis1 2 7 3 3 2" xfId="5926" xr:uid="{0B80B7C4-1B71-43DE-B872-4350F12A2DF9}"/>
    <cellStyle name="40% - Énfasis1 2 7 3 3 2 2" xfId="11929" xr:uid="{81B993F3-5030-4023-8F22-3EA972E48745}"/>
    <cellStyle name="40% - Énfasis1 2 7 3 3 3" xfId="8975" xr:uid="{0BF28381-B32B-43B0-BA26-AC137AAD8502}"/>
    <cellStyle name="40% - Énfasis1 2 7 3 4" xfId="3859" xr:uid="{3110F378-4083-418C-A71D-0095E8C1BC6D}"/>
    <cellStyle name="40% - Énfasis1 2 7 3 4 2" xfId="10064" xr:uid="{B61D4878-52A3-4B44-B59F-DCAC3EFFBD2E}"/>
    <cellStyle name="40% - Énfasis1 2 7 3 5" xfId="7110" xr:uid="{F6AF1B64-174A-407A-8613-CE7F3A592F83}"/>
    <cellStyle name="40% - Énfasis1 2 7 4" xfId="779" xr:uid="{00000000-0005-0000-0000-000028050000}"/>
    <cellStyle name="40% - Énfasis1 2 7 4 2" xfId="1979" xr:uid="{00000000-0005-0000-0000-000029050000}"/>
    <cellStyle name="40% - Énfasis1 2 7 4 2 2" xfId="5237" xr:uid="{1A41771D-BB94-4B75-AA2E-629CF5A11621}"/>
    <cellStyle name="40% - Énfasis1 2 7 4 2 2 2" xfId="11340" xr:uid="{7C56EC44-B915-42BB-8028-C85C13DCCD92}"/>
    <cellStyle name="40% - Énfasis1 2 7 4 2 3" xfId="8386" xr:uid="{4963CDC0-6B0A-4B44-B042-D7E20B1D28B0}"/>
    <cellStyle name="40% - Énfasis1 2 7 4 3" xfId="2857" xr:uid="{00000000-0005-0000-0000-00002A050000}"/>
    <cellStyle name="40% - Énfasis1 2 7 4 3 2" xfId="6114" xr:uid="{C6E255E4-6B1F-446A-BEF2-4E9FE08C9D9C}"/>
    <cellStyle name="40% - Énfasis1 2 7 4 3 2 2" xfId="12116" xr:uid="{8EA3CDCD-16E3-475F-9A6B-9227FAD8BF95}"/>
    <cellStyle name="40% - Énfasis1 2 7 4 3 3" xfId="9162" xr:uid="{9F73FF4F-CEB6-48F4-9980-413D8950DF07}"/>
    <cellStyle name="40% - Énfasis1 2 7 4 4" xfId="4047" xr:uid="{6BCD9C1C-0691-44DC-A0A0-4F5DC5A2C0F4}"/>
    <cellStyle name="40% - Énfasis1 2 7 4 4 2" xfId="10251" xr:uid="{343215A4-F431-4094-AB6E-D2B073031596}"/>
    <cellStyle name="40% - Énfasis1 2 7 4 5" xfId="7297" xr:uid="{116995B5-3A76-47F6-8A1C-BF287A33E1C7}"/>
    <cellStyle name="40% - Énfasis1 2 7 5" xfId="1059" xr:uid="{00000000-0005-0000-0000-00002B050000}"/>
    <cellStyle name="40% - Énfasis1 2 7 5 2" xfId="3133" xr:uid="{00000000-0005-0000-0000-00002C050000}"/>
    <cellStyle name="40% - Énfasis1 2 7 5 2 2" xfId="6390" xr:uid="{4ED67F96-C1FF-4D09-9B1C-1663EE99E079}"/>
    <cellStyle name="40% - Énfasis1 2 7 5 2 2 2" xfId="12392" xr:uid="{C4385BD7-629C-4181-A340-EAD6A0C71CC3}"/>
    <cellStyle name="40% - Énfasis1 2 7 5 2 3" xfId="9438" xr:uid="{8C0E9912-4B34-432E-9745-202DAECE62B5}"/>
    <cellStyle name="40% - Énfasis1 2 7 5 3" xfId="4323" xr:uid="{7B882B84-E084-4E5B-B627-D7CD5FED222B}"/>
    <cellStyle name="40% - Énfasis1 2 7 5 3 2" xfId="10527" xr:uid="{7F9994D5-66E6-4C95-A8B9-9E2B2CE1D880}"/>
    <cellStyle name="40% - Énfasis1 2 7 5 4" xfId="7573" xr:uid="{2CAF8E48-7457-409D-9E62-EBDC9D215FEF}"/>
    <cellStyle name="40% - Énfasis1 2 7 6" xfId="1397" xr:uid="{00000000-0005-0000-0000-00002D050000}"/>
    <cellStyle name="40% - Énfasis1 2 7 6 2" xfId="4656" xr:uid="{18E6BE04-6185-465C-B6D6-5AA73FC1249F}"/>
    <cellStyle name="40% - Énfasis1 2 7 6 2 2" xfId="10840" xr:uid="{4DE8675E-F6EA-4358-9C6A-FDF7D5B1D3BE}"/>
    <cellStyle name="40% - Énfasis1 2 7 6 3" xfId="7886" xr:uid="{0951E972-2D1A-482A-B015-B979D652E9CB}"/>
    <cellStyle name="40% - Énfasis1 2 7 7" xfId="2276" xr:uid="{00000000-0005-0000-0000-00002E050000}"/>
    <cellStyle name="40% - Énfasis1 2 7 7 2" xfId="5533" xr:uid="{2498F144-0785-484F-BCFF-A79F2F34CA8B}"/>
    <cellStyle name="40% - Énfasis1 2 7 7 2 2" xfId="11616" xr:uid="{DE31ED82-7AA5-466E-860A-637D4C24E3F3}"/>
    <cellStyle name="40% - Énfasis1 2 7 7 3" xfId="8662" xr:uid="{F0D53CC4-83D5-4FD6-89B0-B5475793A790}"/>
    <cellStyle name="40% - Énfasis1 2 7 8" xfId="3466" xr:uid="{A74994EF-6DB6-4989-B7ED-A95C3BEFAD74}"/>
    <cellStyle name="40% - Énfasis1 2 7 8 2" xfId="9751" xr:uid="{EACAB260-6739-49B7-AA75-EB800BAE0830}"/>
    <cellStyle name="40% - Énfasis1 2 7 9" xfId="6797" xr:uid="{69740B4F-0A08-4ACB-B542-463ABEB22C6E}"/>
    <cellStyle name="40% - Énfasis1 2 8" xfId="181" xr:uid="{00000000-0005-0000-0000-00002F050000}"/>
    <cellStyle name="40% - Énfasis1 2 8 2" xfId="373" xr:uid="{00000000-0005-0000-0000-000030050000}"/>
    <cellStyle name="40% - Énfasis1 2 8 2 2" xfId="928" xr:uid="{00000000-0005-0000-0000-000031050000}"/>
    <cellStyle name="40% - Énfasis1 2 8 2 2 2" xfId="2128" xr:uid="{00000000-0005-0000-0000-000032050000}"/>
    <cellStyle name="40% - Énfasis1 2 8 2 2 2 2" xfId="5386" xr:uid="{D7CC0844-0B32-4496-8819-B57B1B9BB363}"/>
    <cellStyle name="40% - Énfasis1 2 8 2 2 2 2 2" xfId="11489" xr:uid="{8B443999-9829-4D6E-B6A3-AEFDB245C7B6}"/>
    <cellStyle name="40% - Énfasis1 2 8 2 2 2 3" xfId="8535" xr:uid="{D3C75B9A-DAC9-468C-9445-4722168FABD4}"/>
    <cellStyle name="40% - Énfasis1 2 8 2 2 3" xfId="3006" xr:uid="{00000000-0005-0000-0000-000033050000}"/>
    <cellStyle name="40% - Énfasis1 2 8 2 2 3 2" xfId="6263" xr:uid="{83957CD8-AF20-461B-8FC1-3FA013950CDA}"/>
    <cellStyle name="40% - Énfasis1 2 8 2 2 3 2 2" xfId="12265" xr:uid="{A121605E-8F15-4A2F-9B9C-E8FD0D15C2C8}"/>
    <cellStyle name="40% - Énfasis1 2 8 2 2 3 3" xfId="9311" xr:uid="{AAD5ABB8-20A2-4CA0-9C65-F651567E19B4}"/>
    <cellStyle name="40% - Énfasis1 2 8 2 2 4" xfId="4196" xr:uid="{90E16C93-72D2-42CE-A831-78AD557E0BC2}"/>
    <cellStyle name="40% - Énfasis1 2 8 2 2 4 2" xfId="10400" xr:uid="{92DC3F49-A02A-4C7E-8C65-A08A2104138B}"/>
    <cellStyle name="40% - Énfasis1 2 8 2 2 5" xfId="7446" xr:uid="{FD24B2E5-BD6D-489F-9205-0A859203F3CD}"/>
    <cellStyle name="40% - Énfasis1 2 8 2 3" xfId="1208" xr:uid="{00000000-0005-0000-0000-000034050000}"/>
    <cellStyle name="40% - Énfasis1 2 8 2 3 2" xfId="3282" xr:uid="{00000000-0005-0000-0000-000035050000}"/>
    <cellStyle name="40% - Énfasis1 2 8 2 3 2 2" xfId="6539" xr:uid="{B71686AD-99F0-41AC-9949-E77E8174192F}"/>
    <cellStyle name="40% - Énfasis1 2 8 2 3 2 2 2" xfId="12541" xr:uid="{5B6A8F17-8893-405E-8335-A195FB80AEB0}"/>
    <cellStyle name="40% - Énfasis1 2 8 2 3 2 3" xfId="9587" xr:uid="{E3C9907B-83BE-41B6-8BB8-BEB135E2025D}"/>
    <cellStyle name="40% - Énfasis1 2 8 2 3 3" xfId="4472" xr:uid="{78A83F2C-299F-4ACF-9F97-AB4F0108AE70}"/>
    <cellStyle name="40% - Énfasis1 2 8 2 3 3 2" xfId="10676" xr:uid="{FB7B0AC5-C11D-47E3-9E19-0CEEAD4EBC20}"/>
    <cellStyle name="40% - Énfasis1 2 8 2 3 4" xfId="7722" xr:uid="{29021485-3B5D-43B7-8D8E-3E9DE4B49550}"/>
    <cellStyle name="40% - Énfasis1 2 8 2 4" xfId="1599" xr:uid="{00000000-0005-0000-0000-000036050000}"/>
    <cellStyle name="40% - Énfasis1 2 8 2 4 2" xfId="4858" xr:uid="{C64ED286-F555-41A1-A441-3A16BACF3904}"/>
    <cellStyle name="40% - Énfasis1 2 8 2 4 2 2" xfId="10989" xr:uid="{6B1ECBAE-77F6-48AD-8BA1-3E88C2D83BD9}"/>
    <cellStyle name="40% - Énfasis1 2 8 2 4 3" xfId="8035" xr:uid="{5444E5ED-7C64-4421-A440-0BD463B06191}"/>
    <cellStyle name="40% - Énfasis1 2 8 2 5" xfId="2478" xr:uid="{00000000-0005-0000-0000-000037050000}"/>
    <cellStyle name="40% - Énfasis1 2 8 2 5 2" xfId="5735" xr:uid="{EFB00B28-F490-4278-B0E8-981764E82320}"/>
    <cellStyle name="40% - Énfasis1 2 8 2 5 2 2" xfId="11765" xr:uid="{A14FF621-EE06-416E-B159-9DB997774583}"/>
    <cellStyle name="40% - Énfasis1 2 8 2 5 3" xfId="8811" xr:uid="{0D944A65-BC46-429C-A12B-A55BF48A6990}"/>
    <cellStyle name="40% - Énfasis1 2 8 2 6" xfId="3668" xr:uid="{82E5C5A8-C1A0-4719-822E-AF2786ACFDD9}"/>
    <cellStyle name="40% - Énfasis1 2 8 2 6 2" xfId="9900" xr:uid="{6DF54208-E7A4-468F-8A5B-707A2F158CC7}"/>
    <cellStyle name="40% - Énfasis1 2 8 2 7" xfId="6946" xr:uid="{2190D3C3-AC81-44C0-A0D5-11ACE752B0FA}"/>
    <cellStyle name="40% - Énfasis1 2 8 3" xfId="599" xr:uid="{00000000-0005-0000-0000-000038050000}"/>
    <cellStyle name="40% - Énfasis1 2 8 3 2" xfId="1805" xr:uid="{00000000-0005-0000-0000-000039050000}"/>
    <cellStyle name="40% - Énfasis1 2 8 3 2 2" xfId="5064" xr:uid="{A3D92942-D58E-4F5F-90E7-F6C77DA3E1FC}"/>
    <cellStyle name="40% - Énfasis1 2 8 3 2 2 2" xfId="11168" xr:uid="{DA27EA39-D60B-4352-956E-1009E493C8CF}"/>
    <cellStyle name="40% - Énfasis1 2 8 3 2 3" xfId="8214" xr:uid="{ADCCF15D-B8CF-4C87-A9D8-327CDA1277FB}"/>
    <cellStyle name="40% - Énfasis1 2 8 3 3" xfId="2684" xr:uid="{00000000-0005-0000-0000-00003A050000}"/>
    <cellStyle name="40% - Énfasis1 2 8 3 3 2" xfId="5941" xr:uid="{098B6DCE-1A6C-4E3B-9B55-24833FDB94E6}"/>
    <cellStyle name="40% - Énfasis1 2 8 3 3 2 2" xfId="11944" xr:uid="{014455C7-1CA8-4E13-AA11-B9105E7AF749}"/>
    <cellStyle name="40% - Énfasis1 2 8 3 3 3" xfId="8990" xr:uid="{B004F72E-DDD6-41F3-BC8A-B69DFA1727F6}"/>
    <cellStyle name="40% - Énfasis1 2 8 3 4" xfId="3874" xr:uid="{A1BAF4AE-9A22-4832-88DE-6F8822C4291B}"/>
    <cellStyle name="40% - Énfasis1 2 8 3 4 2" xfId="10079" xr:uid="{3B6C0EDB-A27F-42A9-9991-7000ED823576}"/>
    <cellStyle name="40% - Énfasis1 2 8 3 5" xfId="7125" xr:uid="{C5DB0512-3DB9-4330-9102-65EC6292C8A0}"/>
    <cellStyle name="40% - Énfasis1 2 8 4" xfId="794" xr:uid="{00000000-0005-0000-0000-00003B050000}"/>
    <cellStyle name="40% - Énfasis1 2 8 4 2" xfId="1994" xr:uid="{00000000-0005-0000-0000-00003C050000}"/>
    <cellStyle name="40% - Énfasis1 2 8 4 2 2" xfId="5252" xr:uid="{7AC82694-3DAF-4B8C-A90C-467884DEE5F9}"/>
    <cellStyle name="40% - Énfasis1 2 8 4 2 2 2" xfId="11355" xr:uid="{D1894B7D-A1AB-44C7-85CB-1596DED87D9A}"/>
    <cellStyle name="40% - Énfasis1 2 8 4 2 3" xfId="8401" xr:uid="{3063DB72-2112-4098-B992-2021552B446C}"/>
    <cellStyle name="40% - Énfasis1 2 8 4 3" xfId="2872" xr:uid="{00000000-0005-0000-0000-00003D050000}"/>
    <cellStyle name="40% - Énfasis1 2 8 4 3 2" xfId="6129" xr:uid="{1ED835AC-55A7-4929-B95B-8B04E32DC96A}"/>
    <cellStyle name="40% - Énfasis1 2 8 4 3 2 2" xfId="12131" xr:uid="{E13907D8-9372-40E2-98AC-6F7D663E7CCD}"/>
    <cellStyle name="40% - Énfasis1 2 8 4 3 3" xfId="9177" xr:uid="{A858A1D9-E738-43FC-B23A-473428BE7C35}"/>
    <cellStyle name="40% - Énfasis1 2 8 4 4" xfId="4062" xr:uid="{C3024293-0DA8-44A8-9872-B2AE0169FD36}"/>
    <cellStyle name="40% - Énfasis1 2 8 4 4 2" xfId="10266" xr:uid="{1F0B3782-6F5D-4312-B2A3-75542DC43318}"/>
    <cellStyle name="40% - Énfasis1 2 8 4 5" xfId="7312" xr:uid="{3CA3237D-73AA-4AD9-AAD0-ABBB3E68FBA9}"/>
    <cellStyle name="40% - Énfasis1 2 8 5" xfId="1074" xr:uid="{00000000-0005-0000-0000-00003E050000}"/>
    <cellStyle name="40% - Énfasis1 2 8 5 2" xfId="3148" xr:uid="{00000000-0005-0000-0000-00003F050000}"/>
    <cellStyle name="40% - Énfasis1 2 8 5 2 2" xfId="6405" xr:uid="{90D86A05-6C9E-4B09-BBA5-17F4A7ECA532}"/>
    <cellStyle name="40% - Énfasis1 2 8 5 2 2 2" xfId="12407" xr:uid="{29E189A7-56F2-43E9-A94B-0964644336FF}"/>
    <cellStyle name="40% - Énfasis1 2 8 5 2 3" xfId="9453" xr:uid="{A9F5C791-3A6B-4D4D-8D8E-AF2F23320CD0}"/>
    <cellStyle name="40% - Énfasis1 2 8 5 3" xfId="4338" xr:uid="{27DE749B-3B1C-4313-8783-865CB2E7A1DB}"/>
    <cellStyle name="40% - Énfasis1 2 8 5 3 2" xfId="10542" xr:uid="{52EDF92B-0B78-482B-9BB2-3E1EBF1B9B82}"/>
    <cellStyle name="40% - Énfasis1 2 8 5 4" xfId="7588" xr:uid="{EC6B0568-8BD1-441E-8E78-6E7FB68E1056}"/>
    <cellStyle name="40% - Énfasis1 2 8 6" xfId="1415" xr:uid="{00000000-0005-0000-0000-000040050000}"/>
    <cellStyle name="40% - Énfasis1 2 8 6 2" xfId="4674" xr:uid="{FF855559-BC5E-428E-AB5D-5186295C71FE}"/>
    <cellStyle name="40% - Énfasis1 2 8 6 2 2" xfId="10855" xr:uid="{A4144D0E-D174-4420-905A-C2C330EEE16C}"/>
    <cellStyle name="40% - Énfasis1 2 8 6 3" xfId="7901" xr:uid="{19B282D6-9AB1-40D4-BA67-B8E7956B6FEF}"/>
    <cellStyle name="40% - Énfasis1 2 8 7" xfId="2294" xr:uid="{00000000-0005-0000-0000-000041050000}"/>
    <cellStyle name="40% - Énfasis1 2 8 7 2" xfId="5551" xr:uid="{763144F4-57BB-4DCD-A6F2-AE9F483F1A16}"/>
    <cellStyle name="40% - Énfasis1 2 8 7 2 2" xfId="11631" xr:uid="{ED451BFD-A0CA-453C-A911-EBA8B3F673C9}"/>
    <cellStyle name="40% - Énfasis1 2 8 7 3" xfId="8677" xr:uid="{779C33AF-D4C4-4F0C-8C7B-8709041C747D}"/>
    <cellStyle name="40% - Énfasis1 2 8 8" xfId="3484" xr:uid="{67A5EB5A-22C3-4A60-9CED-C0D35BA7A82E}"/>
    <cellStyle name="40% - Énfasis1 2 8 8 2" xfId="9766" xr:uid="{C08E7895-A6B8-49E5-AD83-B2A61500E2C0}"/>
    <cellStyle name="40% - Énfasis1 2 8 9" xfId="6812" xr:uid="{16596DC0-878A-46D7-8DB9-ABFD83662D47}"/>
    <cellStyle name="40% - Énfasis1 2 9" xfId="200" xr:uid="{00000000-0005-0000-0000-000042050000}"/>
    <cellStyle name="40% - Énfasis1 2 9 2" xfId="392" xr:uid="{00000000-0005-0000-0000-000043050000}"/>
    <cellStyle name="40% - Énfasis1 2 9 2 2" xfId="943" xr:uid="{00000000-0005-0000-0000-000044050000}"/>
    <cellStyle name="40% - Énfasis1 2 9 2 2 2" xfId="2143" xr:uid="{00000000-0005-0000-0000-000045050000}"/>
    <cellStyle name="40% - Énfasis1 2 9 2 2 2 2" xfId="5401" xr:uid="{9E6ABAB0-208F-4CF1-84AD-1E5C762F42C5}"/>
    <cellStyle name="40% - Énfasis1 2 9 2 2 2 2 2" xfId="11504" xr:uid="{82106AD1-E6D3-4052-AD6E-EFAB84DCE982}"/>
    <cellStyle name="40% - Énfasis1 2 9 2 2 2 3" xfId="8550" xr:uid="{E0AA024E-B335-441C-B2E4-DF1121C776E3}"/>
    <cellStyle name="40% - Énfasis1 2 9 2 2 3" xfId="3021" xr:uid="{00000000-0005-0000-0000-000046050000}"/>
    <cellStyle name="40% - Énfasis1 2 9 2 2 3 2" xfId="6278" xr:uid="{E83CE68F-A81E-42A7-AA29-F537F33AD292}"/>
    <cellStyle name="40% - Énfasis1 2 9 2 2 3 2 2" xfId="12280" xr:uid="{BCABE658-AD01-440D-AFB3-8334937F1B83}"/>
    <cellStyle name="40% - Énfasis1 2 9 2 2 3 3" xfId="9326" xr:uid="{376491BC-9988-48B5-AAD6-FDBFBF479FDD}"/>
    <cellStyle name="40% - Énfasis1 2 9 2 2 4" xfId="4211" xr:uid="{4B580648-4110-4ACE-A365-6C30CA2D2B09}"/>
    <cellStyle name="40% - Énfasis1 2 9 2 2 4 2" xfId="10415" xr:uid="{748256AE-7BCF-4A92-AF7C-212383EC0151}"/>
    <cellStyle name="40% - Énfasis1 2 9 2 2 5" xfId="7461" xr:uid="{1A87CF4C-4329-4FB7-B2A0-307DE4BEA807}"/>
    <cellStyle name="40% - Énfasis1 2 9 2 3" xfId="1223" xr:uid="{00000000-0005-0000-0000-000047050000}"/>
    <cellStyle name="40% - Énfasis1 2 9 2 3 2" xfId="3297" xr:uid="{00000000-0005-0000-0000-000048050000}"/>
    <cellStyle name="40% - Énfasis1 2 9 2 3 2 2" xfId="6554" xr:uid="{271E54E7-4351-4402-A8DB-A3E641C0C746}"/>
    <cellStyle name="40% - Énfasis1 2 9 2 3 2 2 2" xfId="12556" xr:uid="{59CBA35F-B355-42F0-BD18-70E82548B955}"/>
    <cellStyle name="40% - Énfasis1 2 9 2 3 2 3" xfId="9602" xr:uid="{33AB2887-F702-44E8-8C65-3662055A0A0B}"/>
    <cellStyle name="40% - Énfasis1 2 9 2 3 3" xfId="4487" xr:uid="{5933647A-172A-4691-A31D-770A2F96ECC8}"/>
    <cellStyle name="40% - Énfasis1 2 9 2 3 3 2" xfId="10691" xr:uid="{8E22C2B0-1CD2-4B78-BFD2-D87BC035B1E5}"/>
    <cellStyle name="40% - Énfasis1 2 9 2 3 4" xfId="7737" xr:uid="{85C85B67-B530-4B7B-B857-93DCC773BC80}"/>
    <cellStyle name="40% - Énfasis1 2 9 2 4" xfId="1617" xr:uid="{00000000-0005-0000-0000-000049050000}"/>
    <cellStyle name="40% - Énfasis1 2 9 2 4 2" xfId="4876" xr:uid="{94AE0680-6F30-43C6-A85E-324D514F4584}"/>
    <cellStyle name="40% - Énfasis1 2 9 2 4 2 2" xfId="11004" xr:uid="{35439147-9CBE-45E6-860A-B309C8C2B1F5}"/>
    <cellStyle name="40% - Énfasis1 2 9 2 4 3" xfId="8050" xr:uid="{A66FAEDC-C6DF-452B-B48E-2D6E8ACF1326}"/>
    <cellStyle name="40% - Énfasis1 2 9 2 5" xfId="2496" xr:uid="{00000000-0005-0000-0000-00004A050000}"/>
    <cellStyle name="40% - Énfasis1 2 9 2 5 2" xfId="5753" xr:uid="{5113B97D-E609-4EE9-AD4F-D1734AA0B38D}"/>
    <cellStyle name="40% - Énfasis1 2 9 2 5 2 2" xfId="11780" xr:uid="{45D1434F-2E6E-4E2A-A805-4B3B7B89F9DC}"/>
    <cellStyle name="40% - Énfasis1 2 9 2 5 3" xfId="8826" xr:uid="{40AF1C33-FA78-40A9-8CCA-5CB891CBD11B}"/>
    <cellStyle name="40% - Énfasis1 2 9 2 6" xfId="3686" xr:uid="{179912A6-0232-4195-82E5-D0AF31C7C025}"/>
    <cellStyle name="40% - Énfasis1 2 9 2 6 2" xfId="9915" xr:uid="{76D434E8-D466-4F89-8D77-3E3174FF39C7}"/>
    <cellStyle name="40% - Énfasis1 2 9 2 7" xfId="6961" xr:uid="{A824903C-E7CD-44B0-9549-98E71D003482}"/>
    <cellStyle name="40% - Énfasis1 2 9 3" xfId="614" xr:uid="{00000000-0005-0000-0000-00004B050000}"/>
    <cellStyle name="40% - Énfasis1 2 9 3 2" xfId="1820" xr:uid="{00000000-0005-0000-0000-00004C050000}"/>
    <cellStyle name="40% - Énfasis1 2 9 3 2 2" xfId="5079" xr:uid="{F579E646-45C9-4221-8E7C-B6DB11B0034F}"/>
    <cellStyle name="40% - Énfasis1 2 9 3 2 2 2" xfId="11183" xr:uid="{A1ED72BC-5C8E-4785-8830-AF3DE5B4CF2C}"/>
    <cellStyle name="40% - Énfasis1 2 9 3 2 3" xfId="8229" xr:uid="{62BDF7C1-05E5-43F0-993D-652D035191D0}"/>
    <cellStyle name="40% - Énfasis1 2 9 3 3" xfId="2699" xr:uid="{00000000-0005-0000-0000-00004D050000}"/>
    <cellStyle name="40% - Énfasis1 2 9 3 3 2" xfId="5956" xr:uid="{CABAA765-D42A-4339-A2F4-36D12E06D653}"/>
    <cellStyle name="40% - Énfasis1 2 9 3 3 2 2" xfId="11959" xr:uid="{02B636B1-B030-4162-BE91-D420123B3B49}"/>
    <cellStyle name="40% - Énfasis1 2 9 3 3 3" xfId="9005" xr:uid="{83BB5FA0-ABD1-49A8-85F4-0DFF7A640E5A}"/>
    <cellStyle name="40% - Énfasis1 2 9 3 4" xfId="3889" xr:uid="{48EDEC8C-D18B-4228-BBA6-D95A767EC5A1}"/>
    <cellStyle name="40% - Énfasis1 2 9 3 4 2" xfId="10094" xr:uid="{7E24C36F-F70E-4E72-BF87-D5359E50B233}"/>
    <cellStyle name="40% - Énfasis1 2 9 3 5" xfId="7140" xr:uid="{54327D13-D927-4EC1-A47F-C7B4F4100D98}"/>
    <cellStyle name="40% - Énfasis1 2 9 4" xfId="809" xr:uid="{00000000-0005-0000-0000-00004E050000}"/>
    <cellStyle name="40% - Énfasis1 2 9 4 2" xfId="2009" xr:uid="{00000000-0005-0000-0000-00004F050000}"/>
    <cellStyle name="40% - Énfasis1 2 9 4 2 2" xfId="5267" xr:uid="{E17D9457-004B-4B7C-AA00-C35233E66EE9}"/>
    <cellStyle name="40% - Énfasis1 2 9 4 2 2 2" xfId="11370" xr:uid="{5C5840E5-B4A6-4CAD-9A5F-C440CFD7CBD7}"/>
    <cellStyle name="40% - Énfasis1 2 9 4 2 3" xfId="8416" xr:uid="{67C6518B-A584-4DD7-B1FE-A2DEFEB2FA06}"/>
    <cellStyle name="40% - Énfasis1 2 9 4 3" xfId="2887" xr:uid="{00000000-0005-0000-0000-000050050000}"/>
    <cellStyle name="40% - Énfasis1 2 9 4 3 2" xfId="6144" xr:uid="{85F0D798-53E9-4250-B6C6-4C89540B3C9B}"/>
    <cellStyle name="40% - Énfasis1 2 9 4 3 2 2" xfId="12146" xr:uid="{9435ECCD-73BD-47D9-BC3C-A41E362C5123}"/>
    <cellStyle name="40% - Énfasis1 2 9 4 3 3" xfId="9192" xr:uid="{A483D4F0-7CFE-405A-8700-E76018987285}"/>
    <cellStyle name="40% - Énfasis1 2 9 4 4" xfId="4077" xr:uid="{594012A5-8150-4F0D-8AD2-762EEB304D0B}"/>
    <cellStyle name="40% - Énfasis1 2 9 4 4 2" xfId="10281" xr:uid="{B8B13E3C-FA21-4947-B89C-FD9ED39DA7B1}"/>
    <cellStyle name="40% - Énfasis1 2 9 4 5" xfId="7327" xr:uid="{BE2CCBD6-A1BD-43DD-8581-FBF02BF63938}"/>
    <cellStyle name="40% - Énfasis1 2 9 5" xfId="1089" xr:uid="{00000000-0005-0000-0000-000051050000}"/>
    <cellStyle name="40% - Énfasis1 2 9 5 2" xfId="3163" xr:uid="{00000000-0005-0000-0000-000052050000}"/>
    <cellStyle name="40% - Énfasis1 2 9 5 2 2" xfId="6420" xr:uid="{30CA980A-A045-4864-9EF5-1045E2CF3ABD}"/>
    <cellStyle name="40% - Énfasis1 2 9 5 2 2 2" xfId="12422" xr:uid="{9FA74BF8-0C42-489B-890B-ABF59C456AD3}"/>
    <cellStyle name="40% - Énfasis1 2 9 5 2 3" xfId="9468" xr:uid="{B3020A5A-8491-422C-A032-D8C3E07C994D}"/>
    <cellStyle name="40% - Énfasis1 2 9 5 3" xfId="4353" xr:uid="{48E697CC-6D3D-4735-AE43-802FAC6B7F76}"/>
    <cellStyle name="40% - Énfasis1 2 9 5 3 2" xfId="10557" xr:uid="{C33C63D6-57F7-4C44-B309-C9D67975E6B7}"/>
    <cellStyle name="40% - Énfasis1 2 9 5 4" xfId="7603" xr:uid="{33BC2CD7-B0E8-4505-BCEC-C3E59D12D2D8}"/>
    <cellStyle name="40% - Énfasis1 2 9 6" xfId="1433" xr:uid="{00000000-0005-0000-0000-000053050000}"/>
    <cellStyle name="40% - Énfasis1 2 9 6 2" xfId="4692" xr:uid="{7CE7F2BF-6E1C-4311-B268-2D4A355057B5}"/>
    <cellStyle name="40% - Énfasis1 2 9 6 2 2" xfId="10870" xr:uid="{393EA89B-E31E-4F49-8759-61AAA9C1D743}"/>
    <cellStyle name="40% - Énfasis1 2 9 6 3" xfId="7916" xr:uid="{C688B207-08AC-45D5-9DDF-26A5F0713131}"/>
    <cellStyle name="40% - Énfasis1 2 9 7" xfId="2312" xr:uid="{00000000-0005-0000-0000-000054050000}"/>
    <cellStyle name="40% - Énfasis1 2 9 7 2" xfId="5569" xr:uid="{DC1DCEB1-E861-4DDA-B48A-76515D90C31A}"/>
    <cellStyle name="40% - Énfasis1 2 9 7 2 2" xfId="11646" xr:uid="{B6FE1F7E-98A2-4989-A178-9CC8293B2D52}"/>
    <cellStyle name="40% - Énfasis1 2 9 7 3" xfId="8692" xr:uid="{4D63BAEC-9F22-49DF-9DD8-1DC7DA4D2612}"/>
    <cellStyle name="40% - Énfasis1 2 9 8" xfId="3502" xr:uid="{FD423CFA-2272-4750-8ECC-C64EA984B34C}"/>
    <cellStyle name="40% - Énfasis1 2 9 8 2" xfId="9781" xr:uid="{8D99C924-DAC0-4DC0-85E9-067800E963A3}"/>
    <cellStyle name="40% - Énfasis1 2 9 9" xfId="6827" xr:uid="{39C4BA4E-FC26-40BA-8F1D-286CF9CA09A8}"/>
    <cellStyle name="40% - Énfasis2 2" xfId="13" xr:uid="{00000000-0005-0000-0000-000055050000}"/>
    <cellStyle name="40% - Énfasis2 2 10" xfId="219" xr:uid="{00000000-0005-0000-0000-000056050000}"/>
    <cellStyle name="40% - Énfasis2 2 10 2" xfId="630" xr:uid="{00000000-0005-0000-0000-000057050000}"/>
    <cellStyle name="40% - Énfasis2 2 10 2 2" xfId="1836" xr:uid="{00000000-0005-0000-0000-000058050000}"/>
    <cellStyle name="40% - Énfasis2 2 10 2 2 2" xfId="5095" xr:uid="{89192B03-4E33-4BF6-B3EB-1322116C1616}"/>
    <cellStyle name="40% - Énfasis2 2 10 2 2 2 2" xfId="11199" xr:uid="{4742BD57-B71C-4CA2-BB50-3406C9058E3E}"/>
    <cellStyle name="40% - Énfasis2 2 10 2 2 3" xfId="8245" xr:uid="{64BD5E45-EE2B-406F-A770-97CF79B7A08D}"/>
    <cellStyle name="40% - Énfasis2 2 10 2 3" xfId="2715" xr:uid="{00000000-0005-0000-0000-000059050000}"/>
    <cellStyle name="40% - Énfasis2 2 10 2 3 2" xfId="5972" xr:uid="{546FDC89-F250-414D-9181-B969AEAC8774}"/>
    <cellStyle name="40% - Énfasis2 2 10 2 3 2 2" xfId="11975" xr:uid="{B9BD2CCE-543E-4197-BA2A-9B35190466FE}"/>
    <cellStyle name="40% - Énfasis2 2 10 2 3 3" xfId="9021" xr:uid="{9AD31595-FFEE-4DE2-9717-916D43CF6E16}"/>
    <cellStyle name="40% - Énfasis2 2 10 2 4" xfId="3905" xr:uid="{EEC03F6D-DBA2-4A9C-BFBA-AF20DEC8C6CC}"/>
    <cellStyle name="40% - Énfasis2 2 10 2 4 2" xfId="10110" xr:uid="{25139266-A34D-41E5-9694-9AD26D4061C8}"/>
    <cellStyle name="40% - Énfasis2 2 10 2 5" xfId="7156" xr:uid="{C621C2F9-5117-47CA-B92E-23BFE8D06339}"/>
    <cellStyle name="40% - Énfasis2 2 10 3" xfId="825" xr:uid="{00000000-0005-0000-0000-00005A050000}"/>
    <cellStyle name="40% - Énfasis2 2 10 3 2" xfId="2025" xr:uid="{00000000-0005-0000-0000-00005B050000}"/>
    <cellStyle name="40% - Énfasis2 2 10 3 2 2" xfId="5283" xr:uid="{F03B98DD-3E11-4F93-99BA-C43B5D4F1490}"/>
    <cellStyle name="40% - Énfasis2 2 10 3 2 2 2" xfId="11386" xr:uid="{CDD000E9-B400-47A1-AF9F-040BF0756AAA}"/>
    <cellStyle name="40% - Énfasis2 2 10 3 2 3" xfId="8432" xr:uid="{C4CE685A-50E2-4D8E-B9BD-A88CE6D6F308}"/>
    <cellStyle name="40% - Énfasis2 2 10 3 3" xfId="2903" xr:uid="{00000000-0005-0000-0000-00005C050000}"/>
    <cellStyle name="40% - Énfasis2 2 10 3 3 2" xfId="6160" xr:uid="{6C992C2C-A911-4788-A827-A7C5131ECD26}"/>
    <cellStyle name="40% - Énfasis2 2 10 3 3 2 2" xfId="12162" xr:uid="{202BF57F-CE45-47FB-A0B0-E0E067E7654F}"/>
    <cellStyle name="40% - Énfasis2 2 10 3 3 3" xfId="9208" xr:uid="{75726A62-F2AA-49E0-9253-C906D42EDA6E}"/>
    <cellStyle name="40% - Énfasis2 2 10 3 4" xfId="4093" xr:uid="{9A1F4827-4FAC-4604-A340-679FECD01633}"/>
    <cellStyle name="40% - Énfasis2 2 10 3 4 2" xfId="10297" xr:uid="{2102D699-6AEC-49CB-A2B9-AFE3E00A1DD1}"/>
    <cellStyle name="40% - Énfasis2 2 10 3 5" xfId="7343" xr:uid="{B03E38A5-FE70-4F33-ACC8-7F51777869D6}"/>
    <cellStyle name="40% - Énfasis2 2 10 4" xfId="1105" xr:uid="{00000000-0005-0000-0000-00005D050000}"/>
    <cellStyle name="40% - Énfasis2 2 10 4 2" xfId="3179" xr:uid="{00000000-0005-0000-0000-00005E050000}"/>
    <cellStyle name="40% - Énfasis2 2 10 4 2 2" xfId="6436" xr:uid="{209CA34E-E689-445D-8DD3-80E1620693FA}"/>
    <cellStyle name="40% - Énfasis2 2 10 4 2 2 2" xfId="12438" xr:uid="{7C1D707A-394E-4B3E-9CAA-6F759EA2757A}"/>
    <cellStyle name="40% - Énfasis2 2 10 4 2 3" xfId="9484" xr:uid="{8276A991-A785-46BE-9CA8-C0BC388331AF}"/>
    <cellStyle name="40% - Énfasis2 2 10 4 3" xfId="4369" xr:uid="{A26E5190-A733-427F-A98D-8AF0F7B670AF}"/>
    <cellStyle name="40% - Énfasis2 2 10 4 3 2" xfId="10573" xr:uid="{C0384EC3-F14C-42A7-8228-FEF6278B3D98}"/>
    <cellStyle name="40% - Énfasis2 2 10 4 4" xfId="7619" xr:uid="{3489F2F6-4490-4921-A9EE-DFE8C5CF93A0}"/>
    <cellStyle name="40% - Énfasis2 2 10 5" xfId="1452" xr:uid="{00000000-0005-0000-0000-00005F050000}"/>
    <cellStyle name="40% - Énfasis2 2 10 5 2" xfId="4711" xr:uid="{46BAD8FB-5D94-4B2D-971B-9EC584C2A871}"/>
    <cellStyle name="40% - Énfasis2 2 10 5 2 2" xfId="10886" xr:uid="{0D76A0B9-22B4-4AEE-A303-65E5C72B1714}"/>
    <cellStyle name="40% - Énfasis2 2 10 5 3" xfId="7932" xr:uid="{476208F0-B707-4A4E-A5A5-750B97209978}"/>
    <cellStyle name="40% - Énfasis2 2 10 6" xfId="2331" xr:uid="{00000000-0005-0000-0000-000060050000}"/>
    <cellStyle name="40% - Énfasis2 2 10 6 2" xfId="5588" xr:uid="{BD9CAD58-245B-40E2-B25D-49581044F3F3}"/>
    <cellStyle name="40% - Énfasis2 2 10 6 2 2" xfId="11662" xr:uid="{EA84A947-95A3-4551-B8BF-F8A255440F82}"/>
    <cellStyle name="40% - Énfasis2 2 10 6 3" xfId="8708" xr:uid="{B76AEA49-8C8A-4692-9E82-65B70FCA68A9}"/>
    <cellStyle name="40% - Énfasis2 2 10 7" xfId="3521" xr:uid="{3D1895D7-1017-414B-BD00-657CCA9C973B}"/>
    <cellStyle name="40% - Énfasis2 2 10 7 2" xfId="9797" xr:uid="{C7748B7D-4672-44C3-862F-8970280C862C}"/>
    <cellStyle name="40% - Énfasis2 2 10 8" xfId="6843" xr:uid="{F1A71925-7635-4854-A505-84AF2DE847C4}"/>
    <cellStyle name="40% - Énfasis2 2 11" xfId="434" xr:uid="{00000000-0005-0000-0000-000061050000}"/>
    <cellStyle name="40% - Énfasis2 2 11 2" xfId="1239" xr:uid="{00000000-0005-0000-0000-000062050000}"/>
    <cellStyle name="40% - Énfasis2 2 11 2 2" xfId="3313" xr:uid="{00000000-0005-0000-0000-000063050000}"/>
    <cellStyle name="40% - Énfasis2 2 11 2 2 2" xfId="6570" xr:uid="{303CC288-5CCB-485F-8256-C33296235F68}"/>
    <cellStyle name="40% - Énfasis2 2 11 2 2 2 2" xfId="12572" xr:uid="{2956E503-D8B0-47F0-B066-1336417B80E1}"/>
    <cellStyle name="40% - Énfasis2 2 11 2 2 3" xfId="9618" xr:uid="{69203095-819D-4956-B879-1C49DD678F7B}"/>
    <cellStyle name="40% - Énfasis2 2 11 2 3" xfId="4503" xr:uid="{63B08B36-7EE3-4B7D-90E1-365B559CC51C}"/>
    <cellStyle name="40% - Énfasis2 2 11 2 3 2" xfId="10707" xr:uid="{6297199E-32F4-4B76-A2B2-AB63045E402B}"/>
    <cellStyle name="40% - Énfasis2 2 11 2 4" xfId="7753" xr:uid="{08EAE2ED-11DB-4BCA-9190-759F69610F0A}"/>
    <cellStyle name="40% - Énfasis2 2 11 3" xfId="1657" xr:uid="{00000000-0005-0000-0000-000064050000}"/>
    <cellStyle name="40% - Énfasis2 2 11 3 2" xfId="4916" xr:uid="{D9376F74-35E4-4588-98E0-ED4725C97D65}"/>
    <cellStyle name="40% - Énfasis2 2 11 3 2 2" xfId="11020" xr:uid="{44024C37-BD63-4ABE-ADCF-21594EA6AA4E}"/>
    <cellStyle name="40% - Énfasis2 2 11 3 3" xfId="8066" xr:uid="{0249E8B0-78A5-4CA3-B605-00A0FD3333DE}"/>
    <cellStyle name="40% - Énfasis2 2 11 4" xfId="2536" xr:uid="{00000000-0005-0000-0000-000065050000}"/>
    <cellStyle name="40% - Énfasis2 2 11 4 2" xfId="5793" xr:uid="{36F16F39-3C49-47E0-BDC8-2CE78183692C}"/>
    <cellStyle name="40% - Énfasis2 2 11 4 2 2" xfId="11796" xr:uid="{4B4F9FCD-3408-42BC-8B49-AB70E2E908B9}"/>
    <cellStyle name="40% - Énfasis2 2 11 4 3" xfId="8842" xr:uid="{49F719A5-F0EF-40D0-B913-B1A7C53E49C2}"/>
    <cellStyle name="40% - Énfasis2 2 11 5" xfId="3726" xr:uid="{B36860AF-D7A7-43B5-9BC4-239894725417}"/>
    <cellStyle name="40% - Énfasis2 2 11 5 2" xfId="9931" xr:uid="{8CACC46A-BF63-48F4-B244-DDD9E3845D99}"/>
    <cellStyle name="40% - Énfasis2 2 11 6" xfId="6977" xr:uid="{9A673284-8AF6-433D-9DF9-C9E9877AB504}"/>
    <cellStyle name="40% - Énfasis2 2 12" xfId="460" xr:uid="{00000000-0005-0000-0000-000066050000}"/>
    <cellStyle name="40% - Énfasis2 2 12 2" xfId="1257" xr:uid="{00000000-0005-0000-0000-000067050000}"/>
    <cellStyle name="40% - Énfasis2 2 12 2 2" xfId="3328" xr:uid="{00000000-0005-0000-0000-000068050000}"/>
    <cellStyle name="40% - Énfasis2 2 12 2 2 2" xfId="6585" xr:uid="{5EC026A3-03F2-40D5-A257-72F7D3265B04}"/>
    <cellStyle name="40% - Énfasis2 2 12 2 2 2 2" xfId="12587" xr:uid="{DD955A64-4ABF-4D5F-B4F7-AC2CB13544E7}"/>
    <cellStyle name="40% - Énfasis2 2 12 2 2 3" xfId="9633" xr:uid="{95F36249-82C1-45C3-A844-9F928E778F20}"/>
    <cellStyle name="40% - Énfasis2 2 12 2 3" xfId="4518" xr:uid="{79F4C03C-AF81-4927-939C-CDB7C06C7212}"/>
    <cellStyle name="40% - Énfasis2 2 12 2 3 2" xfId="10722" xr:uid="{C48B1CB4-B38B-4AAD-A957-D34E7E94D3A4}"/>
    <cellStyle name="40% - Énfasis2 2 12 2 4" xfId="7768" xr:uid="{52C11E87-B04B-475E-896D-5F0408496E0A}"/>
    <cellStyle name="40% - Énfasis2 2 12 3" xfId="1672" xr:uid="{00000000-0005-0000-0000-000069050000}"/>
    <cellStyle name="40% - Énfasis2 2 12 3 2" xfId="4931" xr:uid="{B768FE36-9542-443B-93A2-44899272396D}"/>
    <cellStyle name="40% - Énfasis2 2 12 3 2 2" xfId="11035" xr:uid="{620ACD17-168D-4C11-BA58-2A1500EBF9E5}"/>
    <cellStyle name="40% - Énfasis2 2 12 3 3" xfId="8081" xr:uid="{05543BC5-F498-4112-881E-3301AC59B285}"/>
    <cellStyle name="40% - Énfasis2 2 12 4" xfId="2551" xr:uid="{00000000-0005-0000-0000-00006A050000}"/>
    <cellStyle name="40% - Énfasis2 2 12 4 2" xfId="5808" xr:uid="{C58863E3-8EA5-4975-9227-6DE61822651A}"/>
    <cellStyle name="40% - Énfasis2 2 12 4 2 2" xfId="11811" xr:uid="{64B1B607-7DF8-499F-A6B7-C65CEB2671E3}"/>
    <cellStyle name="40% - Énfasis2 2 12 4 3" xfId="8857" xr:uid="{F3C52D24-7CF9-4BFD-A1EE-87C3CCD97574}"/>
    <cellStyle name="40% - Énfasis2 2 12 5" xfId="3741" xr:uid="{CA269A18-55F4-4F74-BD7E-34B239EA7C4B}"/>
    <cellStyle name="40% - Énfasis2 2 12 5 2" xfId="9946" xr:uid="{F69139DD-BC09-430E-9E91-D049FB50C78B}"/>
    <cellStyle name="40% - Énfasis2 2 12 6" xfId="6992" xr:uid="{4AF01F05-2A3A-4ED5-B357-2D4E21B9495F}"/>
    <cellStyle name="40% - Énfasis2 2 13" xfId="475" xr:uid="{00000000-0005-0000-0000-00006B050000}"/>
    <cellStyle name="40% - Énfasis2 2 13 2" xfId="1272" xr:uid="{00000000-0005-0000-0000-00006C050000}"/>
    <cellStyle name="40% - Énfasis2 2 13 2 2" xfId="3343" xr:uid="{00000000-0005-0000-0000-00006D050000}"/>
    <cellStyle name="40% - Énfasis2 2 13 2 2 2" xfId="6600" xr:uid="{0D72DED8-0415-4F21-82BD-6300A7684DAD}"/>
    <cellStyle name="40% - Énfasis2 2 13 2 2 2 2" xfId="12602" xr:uid="{1B0E7976-CD0A-46DB-AF05-B5818343C37D}"/>
    <cellStyle name="40% - Énfasis2 2 13 2 2 3" xfId="9648" xr:uid="{4C0A365B-4BB1-4650-8C93-82B8267BF78B}"/>
    <cellStyle name="40% - Énfasis2 2 13 2 3" xfId="4533" xr:uid="{5C2F6BCA-0141-477D-A33B-E178C62258C8}"/>
    <cellStyle name="40% - Énfasis2 2 13 2 3 2" xfId="10737" xr:uid="{7D1BCE26-8B15-478D-B791-4E6C1B954D1F}"/>
    <cellStyle name="40% - Énfasis2 2 13 2 4" xfId="7783" xr:uid="{D5B23262-DB22-4956-8FFE-10460E9D2219}"/>
    <cellStyle name="40% - Énfasis2 2 13 3" xfId="1687" xr:uid="{00000000-0005-0000-0000-00006E050000}"/>
    <cellStyle name="40% - Énfasis2 2 13 3 2" xfId="4946" xr:uid="{7CDC772D-7846-4782-9AB1-95234A3EB84A}"/>
    <cellStyle name="40% - Énfasis2 2 13 3 2 2" xfId="11050" xr:uid="{95D38E4A-7263-4BFC-B24F-29CCAEED110E}"/>
    <cellStyle name="40% - Énfasis2 2 13 3 3" xfId="8096" xr:uid="{CF59A10F-11C2-4514-A223-674E66CC3CCC}"/>
    <cellStyle name="40% - Énfasis2 2 13 4" xfId="2566" xr:uid="{00000000-0005-0000-0000-00006F050000}"/>
    <cellStyle name="40% - Énfasis2 2 13 4 2" xfId="5823" xr:uid="{A8C6E6EA-BA20-46A3-8C63-FA9C3D8B24FA}"/>
    <cellStyle name="40% - Énfasis2 2 13 4 2 2" xfId="11826" xr:uid="{7DEDF25B-301A-49B3-BBA8-425351D6EF4E}"/>
    <cellStyle name="40% - Énfasis2 2 13 4 3" xfId="8872" xr:uid="{61505136-EA6A-4E57-A6B2-562B15DE8400}"/>
    <cellStyle name="40% - Énfasis2 2 13 5" xfId="3756" xr:uid="{055B2841-A4EF-4D78-AB2E-BD8A9B20963C}"/>
    <cellStyle name="40% - Énfasis2 2 13 5 2" xfId="9961" xr:uid="{9F886082-831A-485F-AAEA-1530BF78FDCE}"/>
    <cellStyle name="40% - Énfasis2 2 13 6" xfId="7007" xr:uid="{260E61A3-A7A5-439C-A2FE-6B8D4AD08E03}"/>
    <cellStyle name="40% - Énfasis2 2 14" xfId="494" xr:uid="{00000000-0005-0000-0000-000070050000}"/>
    <cellStyle name="40% - Énfasis2 2 14 2" xfId="1702" xr:uid="{00000000-0005-0000-0000-000071050000}"/>
    <cellStyle name="40% - Énfasis2 2 14 2 2" xfId="4961" xr:uid="{97EBDA88-21EF-47F7-9DC6-9BFC229EE9C4}"/>
    <cellStyle name="40% - Énfasis2 2 14 2 2 2" xfId="11065" xr:uid="{28A31D8C-015D-483F-9A12-38E0A03E0C44}"/>
    <cellStyle name="40% - Énfasis2 2 14 2 3" xfId="8111" xr:uid="{F7850722-747A-4DCE-8C2A-BBFAA201D6E8}"/>
    <cellStyle name="40% - Énfasis2 2 14 3" xfId="2581" xr:uid="{00000000-0005-0000-0000-000072050000}"/>
    <cellStyle name="40% - Énfasis2 2 14 3 2" xfId="5838" xr:uid="{6A608913-6AA4-431F-826F-5CAE2FD7514C}"/>
    <cellStyle name="40% - Énfasis2 2 14 3 2 2" xfId="11841" xr:uid="{025001D0-35D8-4E83-9477-2850CECE5FD6}"/>
    <cellStyle name="40% - Énfasis2 2 14 3 3" xfId="8887" xr:uid="{CE108F55-8C7B-4B19-9A5D-A7C350C09CDB}"/>
    <cellStyle name="40% - Énfasis2 2 14 4" xfId="3771" xr:uid="{EB99F536-8AAF-41BF-B775-C3F60BADAFA4}"/>
    <cellStyle name="40% - Énfasis2 2 14 4 2" xfId="9976" xr:uid="{FA157F98-8FFA-4EB3-ADBD-56B651E80E36}"/>
    <cellStyle name="40% - Énfasis2 2 14 5" xfId="7022" xr:uid="{5F22F220-F4D8-470A-9D29-D59F5BA3B6FA}"/>
    <cellStyle name="40% - Énfasis2 2 15" xfId="651" xr:uid="{00000000-0005-0000-0000-000073050000}"/>
    <cellStyle name="40% - Énfasis2 2 15 2" xfId="1854" xr:uid="{00000000-0005-0000-0000-000074050000}"/>
    <cellStyle name="40% - Énfasis2 2 15 2 2" xfId="5113" xr:uid="{4C9F5B9C-0AAD-431A-9563-ED244DC6EC79}"/>
    <cellStyle name="40% - Énfasis2 2 15 2 2 2" xfId="11216" xr:uid="{BB5182AB-0A3C-4D20-8BA4-4D1488B489B0}"/>
    <cellStyle name="40% - Énfasis2 2 15 2 3" xfId="8262" xr:uid="{5438DC2F-D5AC-4A7D-821E-A932F2088EE7}"/>
    <cellStyle name="40% - Énfasis2 2 15 3" xfId="2733" xr:uid="{00000000-0005-0000-0000-000075050000}"/>
    <cellStyle name="40% - Énfasis2 2 15 3 2" xfId="5990" xr:uid="{A86C3462-107C-4159-8E2F-3EA9DB5A84B8}"/>
    <cellStyle name="40% - Énfasis2 2 15 3 2 2" xfId="11992" xr:uid="{233A0211-8A1B-426E-99D9-FAB1EBAC703E}"/>
    <cellStyle name="40% - Énfasis2 2 15 3 3" xfId="9038" xr:uid="{E13DA83B-4FE3-426A-9BA4-FBBE1EFB36B0}"/>
    <cellStyle name="40% - Énfasis2 2 15 4" xfId="3923" xr:uid="{2E746283-8A55-4B2A-959D-133EFC8098B5}"/>
    <cellStyle name="40% - Énfasis2 2 15 4 2" xfId="10127" xr:uid="{FC5EC268-75C4-4013-88E7-C3688E547C61}"/>
    <cellStyle name="40% - Énfasis2 2 15 5" xfId="7173" xr:uid="{51550A38-4BBC-4425-8225-76F3B698CA45}"/>
    <cellStyle name="40% - Énfasis2 2 16" xfId="667" xr:uid="{00000000-0005-0000-0000-000076050000}"/>
    <cellStyle name="40% - Énfasis2 2 16 2" xfId="1870" xr:uid="{00000000-0005-0000-0000-000077050000}"/>
    <cellStyle name="40% - Énfasis2 2 16 2 2" xfId="5128" xr:uid="{6DD4C532-7CE5-42D9-98D6-A7EDDFB8C168}"/>
    <cellStyle name="40% - Énfasis2 2 16 2 2 2" xfId="11231" xr:uid="{A5B91B60-E19A-4155-8048-876B62B16B10}"/>
    <cellStyle name="40% - Énfasis2 2 16 2 3" xfId="8277" xr:uid="{DF62608D-7BEA-401D-B551-A4AFF25D80CF}"/>
    <cellStyle name="40% - Énfasis2 2 16 3" xfId="2748" xr:uid="{00000000-0005-0000-0000-000078050000}"/>
    <cellStyle name="40% - Énfasis2 2 16 3 2" xfId="6005" xr:uid="{4041C2BB-72C0-415C-AD54-18EA705CABEE}"/>
    <cellStyle name="40% - Énfasis2 2 16 3 2 2" xfId="12007" xr:uid="{743EC779-C20D-491A-A3F2-B92E8A244011}"/>
    <cellStyle name="40% - Énfasis2 2 16 3 3" xfId="9053" xr:uid="{AB2A137A-0F0F-4CC4-9314-A65417780CC3}"/>
    <cellStyle name="40% - Énfasis2 2 16 4" xfId="3938" xr:uid="{92018064-1A64-497C-8B9F-9C4492E12DC6}"/>
    <cellStyle name="40% - Énfasis2 2 16 4 2" xfId="10142" xr:uid="{26BCCB04-09C8-4FC0-A48F-026593CA443E}"/>
    <cellStyle name="40% - Énfasis2 2 16 5" xfId="7188" xr:uid="{56B3C014-7990-4438-B3CF-5DBFDB0487C0}"/>
    <cellStyle name="40% - Énfasis2 2 17" xfId="691" xr:uid="{00000000-0005-0000-0000-000079050000}"/>
    <cellStyle name="40% - Énfasis2 2 17 2" xfId="1891" xr:uid="{00000000-0005-0000-0000-00007A050000}"/>
    <cellStyle name="40% - Énfasis2 2 17 2 2" xfId="5149" xr:uid="{A7D17699-14C0-42AC-B117-1494454C7070}"/>
    <cellStyle name="40% - Énfasis2 2 17 2 2 2" xfId="11252" xr:uid="{5477005E-767E-4088-BA49-13ECDF960C18}"/>
    <cellStyle name="40% - Énfasis2 2 17 2 3" xfId="8298" xr:uid="{73FA9C6A-5151-41C9-986C-60B4BFCB6DAD}"/>
    <cellStyle name="40% - Énfasis2 2 17 3" xfId="2769" xr:uid="{00000000-0005-0000-0000-00007B050000}"/>
    <cellStyle name="40% - Énfasis2 2 17 3 2" xfId="6026" xr:uid="{16C43441-A058-4E4E-8C9B-5F47C99DEEA7}"/>
    <cellStyle name="40% - Énfasis2 2 17 3 2 2" xfId="12028" xr:uid="{B91B6CC1-695E-4F9A-A94D-45D6AF02A759}"/>
    <cellStyle name="40% - Énfasis2 2 17 3 3" xfId="9074" xr:uid="{CF8DED1C-EADF-4870-B35C-3C7ABFF13FCD}"/>
    <cellStyle name="40% - Énfasis2 2 17 4" xfId="3959" xr:uid="{4713C5B8-A40A-4FE3-B810-ECAB172A6053}"/>
    <cellStyle name="40% - Énfasis2 2 17 4 2" xfId="10163" xr:uid="{5F83B7A8-EA98-4FD4-B072-1201381E8F8A}"/>
    <cellStyle name="40% - Énfasis2 2 17 5" xfId="7209" xr:uid="{02A26147-91BB-4E1F-82BB-778304647E42}"/>
    <cellStyle name="40% - Énfasis2 2 18" xfId="971" xr:uid="{00000000-0005-0000-0000-00007C050000}"/>
    <cellStyle name="40% - Énfasis2 2 18 2" xfId="3045" xr:uid="{00000000-0005-0000-0000-00007D050000}"/>
    <cellStyle name="40% - Énfasis2 2 18 2 2" xfId="6302" xr:uid="{D4C97C79-3B4A-4153-94A9-6CD6A0AF84BE}"/>
    <cellStyle name="40% - Énfasis2 2 18 2 2 2" xfId="12304" xr:uid="{6BEF96AB-BC15-4FFA-8AA0-908F0FEB265A}"/>
    <cellStyle name="40% - Énfasis2 2 18 2 3" xfId="9350" xr:uid="{66D4BD66-F641-46FF-930A-0C686E5AF626}"/>
    <cellStyle name="40% - Énfasis2 2 18 3" xfId="4235" xr:uid="{6A0DF096-6F6C-4BBF-A666-2829679941C2}"/>
    <cellStyle name="40% - Énfasis2 2 18 3 2" xfId="10439" xr:uid="{F0488469-0648-4372-872D-85335506B85C}"/>
    <cellStyle name="40% - Énfasis2 2 18 4" xfId="7485" xr:uid="{BCFF3423-42CD-45C3-A76A-9D1E2BC2FB16}"/>
    <cellStyle name="40% - Énfasis2 2 19" xfId="1290" xr:uid="{00000000-0005-0000-0000-00007E050000}"/>
    <cellStyle name="40% - Énfasis2 2 19 2" xfId="4550" xr:uid="{823A5E16-F45C-4849-9E7C-AF4CC7FA835B}"/>
    <cellStyle name="40% - Énfasis2 2 19 2 2" xfId="10752" xr:uid="{8EF04D55-BD47-4F0A-9001-30286723A4DB}"/>
    <cellStyle name="40% - Énfasis2 2 19 3" xfId="7798" xr:uid="{2151E314-933B-4F4B-AF10-DBC00EDCC521}"/>
    <cellStyle name="40% - Énfasis2 2 2" xfId="68" xr:uid="{00000000-0005-0000-0000-00007F050000}"/>
    <cellStyle name="40% - Énfasis2 2 2 2" xfId="262" xr:uid="{00000000-0005-0000-0000-000080050000}"/>
    <cellStyle name="40% - Énfasis2 2 2 2 2" xfId="840" xr:uid="{00000000-0005-0000-0000-000081050000}"/>
    <cellStyle name="40% - Énfasis2 2 2 2 2 2" xfId="2040" xr:uid="{00000000-0005-0000-0000-000082050000}"/>
    <cellStyle name="40% - Énfasis2 2 2 2 2 2 2" xfId="5298" xr:uid="{D4C60B69-D7A2-43FA-B359-C4850B4BA5BE}"/>
    <cellStyle name="40% - Énfasis2 2 2 2 2 2 2 2" xfId="11401" xr:uid="{E0CD790D-4215-4E7B-B61B-D2A36A340FC0}"/>
    <cellStyle name="40% - Énfasis2 2 2 2 2 2 3" xfId="8447" xr:uid="{BB3A721D-AE92-4ABB-B8EC-3C1CB69542B1}"/>
    <cellStyle name="40% - Énfasis2 2 2 2 2 3" xfId="2918" xr:uid="{00000000-0005-0000-0000-000083050000}"/>
    <cellStyle name="40% - Énfasis2 2 2 2 2 3 2" xfId="6175" xr:uid="{FBF51542-A5B2-4C21-8FB3-AC119D6F4A60}"/>
    <cellStyle name="40% - Énfasis2 2 2 2 2 3 2 2" xfId="12177" xr:uid="{35CA0302-9C06-4596-AC00-72A9B725BB5B}"/>
    <cellStyle name="40% - Énfasis2 2 2 2 2 3 3" xfId="9223" xr:uid="{10744F81-44BB-4A91-A6FA-10451F020928}"/>
    <cellStyle name="40% - Énfasis2 2 2 2 2 4" xfId="4108" xr:uid="{B4840A5C-F282-4DA3-A05C-C74D4FDF58C4}"/>
    <cellStyle name="40% - Énfasis2 2 2 2 2 4 2" xfId="10312" xr:uid="{B4F27F67-E62D-4028-A681-7EAE9021E8FF}"/>
    <cellStyle name="40% - Énfasis2 2 2 2 2 5" xfId="7358" xr:uid="{09F3A125-206F-4A63-8A9D-5E8DA09B39D7}"/>
    <cellStyle name="40% - Énfasis2 2 2 2 3" xfId="1120" xr:uid="{00000000-0005-0000-0000-000084050000}"/>
    <cellStyle name="40% - Énfasis2 2 2 2 3 2" xfId="3194" xr:uid="{00000000-0005-0000-0000-000085050000}"/>
    <cellStyle name="40% - Énfasis2 2 2 2 3 2 2" xfId="6451" xr:uid="{2E1C2DFD-4CBF-4767-B5DB-CCA4A0D31E39}"/>
    <cellStyle name="40% - Énfasis2 2 2 2 3 2 2 2" xfId="12453" xr:uid="{3629679C-2C53-4A09-89E5-602867E8CE24}"/>
    <cellStyle name="40% - Énfasis2 2 2 2 3 2 3" xfId="9499" xr:uid="{E31521CE-3D83-4543-BB2B-63B9BDEB02AC}"/>
    <cellStyle name="40% - Énfasis2 2 2 2 3 3" xfId="4384" xr:uid="{A9EC45F6-3DD6-47C2-8286-870907297DEA}"/>
    <cellStyle name="40% - Énfasis2 2 2 2 3 3 2" xfId="10588" xr:uid="{6D1DDE79-3C11-4204-8A83-3C30E974E477}"/>
    <cellStyle name="40% - Énfasis2 2 2 2 3 4" xfId="7634" xr:uid="{164A17B2-5CE4-4E9C-9829-35653635826B}"/>
    <cellStyle name="40% - Énfasis2 2 2 2 4" xfId="1492" xr:uid="{00000000-0005-0000-0000-000086050000}"/>
    <cellStyle name="40% - Énfasis2 2 2 2 4 2" xfId="4751" xr:uid="{7296B83B-5ED3-46DE-A28B-80CF92751E6D}"/>
    <cellStyle name="40% - Énfasis2 2 2 2 4 2 2" xfId="10901" xr:uid="{D3229F79-3843-40B0-853F-1F063DBAEFFD}"/>
    <cellStyle name="40% - Énfasis2 2 2 2 4 3" xfId="7947" xr:uid="{638A7336-9310-4FB0-89E0-724D58FFFB9A}"/>
    <cellStyle name="40% - Énfasis2 2 2 2 5" xfId="2371" xr:uid="{00000000-0005-0000-0000-000087050000}"/>
    <cellStyle name="40% - Énfasis2 2 2 2 5 2" xfId="5628" xr:uid="{CA3EED79-EE15-4C60-B080-1C86B70EDD35}"/>
    <cellStyle name="40% - Énfasis2 2 2 2 5 2 2" xfId="11677" xr:uid="{E0E2A6B4-8D41-4135-A33F-93222666C849}"/>
    <cellStyle name="40% - Énfasis2 2 2 2 5 3" xfId="8723" xr:uid="{80133C4B-C558-4C98-8DF1-4F0E1D95454F}"/>
    <cellStyle name="40% - Énfasis2 2 2 2 6" xfId="3561" xr:uid="{B47CC4F9-4148-4870-BDF7-3BDE52BB72E9}"/>
    <cellStyle name="40% - Énfasis2 2 2 2 6 2" xfId="9812" xr:uid="{C155B439-3B86-4773-96C0-B8C74E14DF03}"/>
    <cellStyle name="40% - Énfasis2 2 2 2 7" xfId="6858" xr:uid="{85D97845-C424-4F65-8C69-E4027B9BB09A}"/>
    <cellStyle name="40% - Énfasis2 2 2 3" xfId="510" xr:uid="{00000000-0005-0000-0000-000088050000}"/>
    <cellStyle name="40% - Énfasis2 2 2 3 2" xfId="1716" xr:uid="{00000000-0005-0000-0000-000089050000}"/>
    <cellStyle name="40% - Énfasis2 2 2 3 2 2" xfId="4975" xr:uid="{41898617-1A32-4EF4-B59B-01F77AAEA9ED}"/>
    <cellStyle name="40% - Énfasis2 2 2 3 2 2 2" xfId="11079" xr:uid="{D20F46DC-9C88-4EE9-A1C9-1B024D2DB4B8}"/>
    <cellStyle name="40% - Énfasis2 2 2 3 2 3" xfId="8125" xr:uid="{77CD705B-E35D-4E67-8E57-28C632F5B60E}"/>
    <cellStyle name="40% - Énfasis2 2 2 3 3" xfId="2595" xr:uid="{00000000-0005-0000-0000-00008A050000}"/>
    <cellStyle name="40% - Énfasis2 2 2 3 3 2" xfId="5852" xr:uid="{3AF26299-ED54-4115-A871-48E085F7F106}"/>
    <cellStyle name="40% - Énfasis2 2 2 3 3 2 2" xfId="11855" xr:uid="{D9D4DBD0-5ACA-4F7A-93B6-ABD3A1562614}"/>
    <cellStyle name="40% - Énfasis2 2 2 3 3 3" xfId="8901" xr:uid="{7BA1CF5F-D59E-44D9-88D2-8BD6D0227958}"/>
    <cellStyle name="40% - Énfasis2 2 2 3 4" xfId="3785" xr:uid="{8168B8AA-6CDE-49C5-8128-C07C4407C582}"/>
    <cellStyle name="40% - Énfasis2 2 2 3 4 2" xfId="9990" xr:uid="{EF103079-095D-409B-867D-9F1B5856F65B}"/>
    <cellStyle name="40% - Énfasis2 2 2 3 5" xfId="7036" xr:uid="{A4BD855F-2E33-4847-82E5-047BA7821838}"/>
    <cellStyle name="40% - Énfasis2 2 2 4" xfId="705" xr:uid="{00000000-0005-0000-0000-00008B050000}"/>
    <cellStyle name="40% - Énfasis2 2 2 4 2" xfId="1905" xr:uid="{00000000-0005-0000-0000-00008C050000}"/>
    <cellStyle name="40% - Énfasis2 2 2 4 2 2" xfId="5163" xr:uid="{BD8CEDE2-EA3D-47D4-9FCA-31721C910489}"/>
    <cellStyle name="40% - Énfasis2 2 2 4 2 2 2" xfId="11266" xr:uid="{AD0924C2-6681-4688-83B2-C7CCAE4A0D80}"/>
    <cellStyle name="40% - Énfasis2 2 2 4 2 3" xfId="8312" xr:uid="{623F8E62-B967-4EAF-A1DB-1315A98DFD6F}"/>
    <cellStyle name="40% - Énfasis2 2 2 4 3" xfId="2783" xr:uid="{00000000-0005-0000-0000-00008D050000}"/>
    <cellStyle name="40% - Énfasis2 2 2 4 3 2" xfId="6040" xr:uid="{0427591C-105C-4057-B153-6F0C58B06833}"/>
    <cellStyle name="40% - Énfasis2 2 2 4 3 2 2" xfId="12042" xr:uid="{8CFCAFEC-E669-447B-8CD8-1BC01165A719}"/>
    <cellStyle name="40% - Énfasis2 2 2 4 3 3" xfId="9088" xr:uid="{2AAB5D64-B029-475E-985C-6059064BCD1F}"/>
    <cellStyle name="40% - Énfasis2 2 2 4 4" xfId="3973" xr:uid="{164365CF-4DDE-4EA0-8B0A-9591DB5885FA}"/>
    <cellStyle name="40% - Énfasis2 2 2 4 4 2" xfId="10177" xr:uid="{FBD2EAC9-EF6F-419E-A968-C222F29636F4}"/>
    <cellStyle name="40% - Énfasis2 2 2 4 5" xfId="7223" xr:uid="{8A6041AD-BD8C-4F66-9B16-C76AA653368C}"/>
    <cellStyle name="40% - Énfasis2 2 2 5" xfId="985" xr:uid="{00000000-0005-0000-0000-00008E050000}"/>
    <cellStyle name="40% - Énfasis2 2 2 5 2" xfId="3059" xr:uid="{00000000-0005-0000-0000-00008F050000}"/>
    <cellStyle name="40% - Énfasis2 2 2 5 2 2" xfId="6316" xr:uid="{85CDBD87-9EB1-4AE0-8F01-867CC2FB0E24}"/>
    <cellStyle name="40% - Énfasis2 2 2 5 2 2 2" xfId="12318" xr:uid="{94A65ACE-F487-4CAF-BD66-61C3DB2F6AC4}"/>
    <cellStyle name="40% - Énfasis2 2 2 5 2 3" xfId="9364" xr:uid="{A759A70E-B58F-4C39-A218-B63B2B1904CB}"/>
    <cellStyle name="40% - Énfasis2 2 2 5 3" xfId="4249" xr:uid="{BE4335B8-2031-4ACB-BEAD-2331D7036EA6}"/>
    <cellStyle name="40% - Énfasis2 2 2 5 3 2" xfId="10453" xr:uid="{EDF2BBF6-2A31-402B-9A85-91620AC2822A}"/>
    <cellStyle name="40% - Énfasis2 2 2 5 4" xfId="7499" xr:uid="{C850AA56-FB64-4789-AF9B-06DA60A5E7EF}"/>
    <cellStyle name="40% - Énfasis2 2 2 6" xfId="1307" xr:uid="{00000000-0005-0000-0000-000090050000}"/>
    <cellStyle name="40% - Énfasis2 2 2 6 2" xfId="4566" xr:uid="{69531E89-EA9E-4E27-B038-FCD14ADDF832}"/>
    <cellStyle name="40% - Énfasis2 2 2 6 2 2" xfId="10766" xr:uid="{1EC0F751-5994-4621-A3E5-8A5C0C617107}"/>
    <cellStyle name="40% - Énfasis2 2 2 6 3" xfId="7812" xr:uid="{DC7758E3-3F3F-4D45-9A07-6CD2E184F90C}"/>
    <cellStyle name="40% - Énfasis2 2 2 7" xfId="2186" xr:uid="{00000000-0005-0000-0000-000091050000}"/>
    <cellStyle name="40% - Énfasis2 2 2 7 2" xfId="5443" xr:uid="{2EC08BC1-5DA2-4C5E-8C2E-CCB0103F9992}"/>
    <cellStyle name="40% - Énfasis2 2 2 7 2 2" xfId="11542" xr:uid="{A3A00A0F-1735-41A7-8CF5-ABD800C43EB5}"/>
    <cellStyle name="40% - Énfasis2 2 2 7 3" xfId="8588" xr:uid="{F2528835-3896-4908-9FBA-6AC00E869CFF}"/>
    <cellStyle name="40% - Énfasis2 2 2 8" xfId="3376" xr:uid="{FCAF7564-157D-4891-BE8C-2E7F542D1423}"/>
    <cellStyle name="40% - Énfasis2 2 2 8 2" xfId="9677" xr:uid="{D364DDA4-DD0B-425C-BC4D-E1BE90D0984A}"/>
    <cellStyle name="40% - Énfasis2 2 2 9" xfId="6734" xr:uid="{D1AA9232-3ADA-41F5-88D3-AC981873B4A5}"/>
    <cellStyle name="40% - Énfasis2 2 20" xfId="2170" xr:uid="{00000000-0005-0000-0000-000092050000}"/>
    <cellStyle name="40% - Énfasis2 2 20 2" xfId="5427" xr:uid="{CAD7687C-E607-4150-B019-D600DEC97BA0}"/>
    <cellStyle name="40% - Énfasis2 2 20 2 2" xfId="11528" xr:uid="{9BF9A0E8-8D11-4330-B811-DA323F7F904C}"/>
    <cellStyle name="40% - Énfasis2 2 20 3" xfId="8574" xr:uid="{B21A0FE5-2BAE-4C04-9214-E1F017A790DE}"/>
    <cellStyle name="40% - Énfasis2 2 21" xfId="3360" xr:uid="{D8E58FD4-4C8A-44A3-A95B-358FC1DBBAD9}"/>
    <cellStyle name="40% - Énfasis2 2 21 2" xfId="9663" xr:uid="{01A54469-D048-45E9-B6BE-419B539BB2DD}"/>
    <cellStyle name="40% - Énfasis2 2 22" xfId="6615" xr:uid="{40CD0BCE-3203-44EC-BE9B-D5BE42968BFD}"/>
    <cellStyle name="40% - Énfasis2 2 22 2" xfId="12617" xr:uid="{DEB0A3B3-68D9-4630-BD28-CE8966631CD6}"/>
    <cellStyle name="40% - Énfasis2 2 23" xfId="6634" xr:uid="{91792796-C454-4C89-82AE-B31D89195E50}"/>
    <cellStyle name="40% - Énfasis2 2 24" xfId="6652" xr:uid="{C357A7E3-41FF-4BD2-91B7-12B5413629FC}"/>
    <cellStyle name="40% - Énfasis2 2 25" xfId="6672" xr:uid="{6FD13D5A-3A0D-42B1-9209-41C749D79F5A}"/>
    <cellStyle name="40% - Énfasis2 2 3" xfId="88" xr:uid="{00000000-0005-0000-0000-000093050000}"/>
    <cellStyle name="40% - Énfasis2 2 3 2" xfId="280" xr:uid="{00000000-0005-0000-0000-000094050000}"/>
    <cellStyle name="40% - Énfasis2 2 3 2 2" xfId="854" xr:uid="{00000000-0005-0000-0000-000095050000}"/>
    <cellStyle name="40% - Énfasis2 2 3 2 2 2" xfId="2054" xr:uid="{00000000-0005-0000-0000-000096050000}"/>
    <cellStyle name="40% - Énfasis2 2 3 2 2 2 2" xfId="5312" xr:uid="{3D4F72C5-39B2-4118-A22B-6A8DE23EF88B}"/>
    <cellStyle name="40% - Énfasis2 2 3 2 2 2 2 2" xfId="11415" xr:uid="{D24DCE95-DA1A-44C5-8762-4F66FE1A40BA}"/>
    <cellStyle name="40% - Énfasis2 2 3 2 2 2 3" xfId="8461" xr:uid="{7924DA9C-845D-437D-918D-46EEF2D996AE}"/>
    <cellStyle name="40% - Énfasis2 2 3 2 2 3" xfId="2932" xr:uid="{00000000-0005-0000-0000-000097050000}"/>
    <cellStyle name="40% - Énfasis2 2 3 2 2 3 2" xfId="6189" xr:uid="{D7E205D5-9ED2-4051-BD2D-8ADB32A08E85}"/>
    <cellStyle name="40% - Énfasis2 2 3 2 2 3 2 2" xfId="12191" xr:uid="{C4258465-F664-4C07-9711-B2F5954D4A60}"/>
    <cellStyle name="40% - Énfasis2 2 3 2 2 3 3" xfId="9237" xr:uid="{19625B67-BC20-44DC-B7FC-544CD084163E}"/>
    <cellStyle name="40% - Énfasis2 2 3 2 2 4" xfId="4122" xr:uid="{460EA6BE-DA52-4B92-8088-B60C139C4B46}"/>
    <cellStyle name="40% - Énfasis2 2 3 2 2 4 2" xfId="10326" xr:uid="{024016BF-2A79-495B-93E9-92F942C898B2}"/>
    <cellStyle name="40% - Énfasis2 2 3 2 2 5" xfId="7372" xr:uid="{D63B6329-5E6D-4067-AE36-00645385CD62}"/>
    <cellStyle name="40% - Énfasis2 2 3 2 3" xfId="1134" xr:uid="{00000000-0005-0000-0000-000098050000}"/>
    <cellStyle name="40% - Énfasis2 2 3 2 3 2" xfId="3208" xr:uid="{00000000-0005-0000-0000-000099050000}"/>
    <cellStyle name="40% - Énfasis2 2 3 2 3 2 2" xfId="6465" xr:uid="{2C09B3C2-7921-4578-B6EB-61F49CBA0671}"/>
    <cellStyle name="40% - Énfasis2 2 3 2 3 2 2 2" xfId="12467" xr:uid="{42863F25-BE26-4C76-B58C-102506FA0357}"/>
    <cellStyle name="40% - Énfasis2 2 3 2 3 2 3" xfId="9513" xr:uid="{EB1FD2C0-8021-45CE-B121-50B522B90B40}"/>
    <cellStyle name="40% - Énfasis2 2 3 2 3 3" xfId="4398" xr:uid="{AC990414-8C56-45FF-BCBD-7C8F5E8DAF7E}"/>
    <cellStyle name="40% - Énfasis2 2 3 2 3 3 2" xfId="10602" xr:uid="{830DF26F-B4E3-43D8-AAE1-1636776F4A54}"/>
    <cellStyle name="40% - Énfasis2 2 3 2 3 4" xfId="7648" xr:uid="{7F06BAC2-E2F7-48CF-AC1C-64C50F61CAF1}"/>
    <cellStyle name="40% - Énfasis2 2 3 2 4" xfId="1509" xr:uid="{00000000-0005-0000-0000-00009A050000}"/>
    <cellStyle name="40% - Énfasis2 2 3 2 4 2" xfId="4768" xr:uid="{4451D50A-5EC3-41E2-9DC1-6C783692C3C5}"/>
    <cellStyle name="40% - Énfasis2 2 3 2 4 2 2" xfId="10915" xr:uid="{47D7BE5A-790D-444A-9CB3-E79787B43CAA}"/>
    <cellStyle name="40% - Énfasis2 2 3 2 4 3" xfId="7961" xr:uid="{A629B575-FDDF-4A2A-B186-47D14C59930A}"/>
    <cellStyle name="40% - Énfasis2 2 3 2 5" xfId="2388" xr:uid="{00000000-0005-0000-0000-00009B050000}"/>
    <cellStyle name="40% - Énfasis2 2 3 2 5 2" xfId="5645" xr:uid="{6C33E16F-4803-4F4A-B0A9-B44B6B92645C}"/>
    <cellStyle name="40% - Énfasis2 2 3 2 5 2 2" xfId="11691" xr:uid="{5B8185C2-F6BA-4F13-A2E2-491E2392702F}"/>
    <cellStyle name="40% - Énfasis2 2 3 2 5 3" xfId="8737" xr:uid="{6C8C0B9B-D44A-4B86-9552-451316A55818}"/>
    <cellStyle name="40% - Énfasis2 2 3 2 6" xfId="3578" xr:uid="{162C5A9C-5A6E-45AB-858E-C49CC369F48A}"/>
    <cellStyle name="40% - Énfasis2 2 3 2 6 2" xfId="9826" xr:uid="{7E98C77E-6B78-4135-9906-64DF4A8DBCE2}"/>
    <cellStyle name="40% - Énfasis2 2 3 2 7" xfId="6872" xr:uid="{C390FF38-94E4-4653-9F0C-A031F04F4D6B}"/>
    <cellStyle name="40% - Énfasis2 2 3 3" xfId="525" xr:uid="{00000000-0005-0000-0000-00009C050000}"/>
    <cellStyle name="40% - Énfasis2 2 3 3 2" xfId="1731" xr:uid="{00000000-0005-0000-0000-00009D050000}"/>
    <cellStyle name="40% - Énfasis2 2 3 3 2 2" xfId="4990" xr:uid="{C2D7748D-AF20-46E8-859C-5E8612A74974}"/>
    <cellStyle name="40% - Énfasis2 2 3 3 2 2 2" xfId="11094" xr:uid="{23442757-38E4-406D-B10A-6D07550C6E01}"/>
    <cellStyle name="40% - Énfasis2 2 3 3 2 3" xfId="8140" xr:uid="{951E27FE-08D2-4FDB-A2B7-05463EAE704C}"/>
    <cellStyle name="40% - Énfasis2 2 3 3 3" xfId="2610" xr:uid="{00000000-0005-0000-0000-00009E050000}"/>
    <cellStyle name="40% - Énfasis2 2 3 3 3 2" xfId="5867" xr:uid="{FF1BD885-734F-4712-AE2B-8CE324996E92}"/>
    <cellStyle name="40% - Énfasis2 2 3 3 3 2 2" xfId="11870" xr:uid="{33836423-67DD-4E03-AB2E-7B0AC9A902B2}"/>
    <cellStyle name="40% - Énfasis2 2 3 3 3 3" xfId="8916" xr:uid="{6AD9FFDB-519E-407A-A68C-22D7DD94319E}"/>
    <cellStyle name="40% - Énfasis2 2 3 3 4" xfId="3800" xr:uid="{7D40E880-BB56-47DA-B2BE-3EEEF61D5823}"/>
    <cellStyle name="40% - Énfasis2 2 3 3 4 2" xfId="10005" xr:uid="{7F605D9D-1154-4466-89F8-972DF45ACD2A}"/>
    <cellStyle name="40% - Énfasis2 2 3 3 5" xfId="7051" xr:uid="{D32C119B-A14B-46C8-9B65-BD0348D7FF8E}"/>
    <cellStyle name="40% - Énfasis2 2 3 4" xfId="720" xr:uid="{00000000-0005-0000-0000-00009F050000}"/>
    <cellStyle name="40% - Énfasis2 2 3 4 2" xfId="1920" xr:uid="{00000000-0005-0000-0000-0000A0050000}"/>
    <cellStyle name="40% - Énfasis2 2 3 4 2 2" xfId="5178" xr:uid="{6D4F3075-37BD-4E44-BBEC-36C2A7F7E7C9}"/>
    <cellStyle name="40% - Énfasis2 2 3 4 2 2 2" xfId="11281" xr:uid="{61AD0EE4-2608-418A-9E55-3D6EC17E0BC3}"/>
    <cellStyle name="40% - Énfasis2 2 3 4 2 3" xfId="8327" xr:uid="{11E381D6-3A8E-4EC8-B108-42E8589DD755}"/>
    <cellStyle name="40% - Énfasis2 2 3 4 3" xfId="2798" xr:uid="{00000000-0005-0000-0000-0000A1050000}"/>
    <cellStyle name="40% - Énfasis2 2 3 4 3 2" xfId="6055" xr:uid="{060FF44B-E2A9-41C0-9F63-043CD4F6A9E2}"/>
    <cellStyle name="40% - Énfasis2 2 3 4 3 2 2" xfId="12057" xr:uid="{912E96C1-6374-4726-8F9C-D6BF77563DAE}"/>
    <cellStyle name="40% - Énfasis2 2 3 4 3 3" xfId="9103" xr:uid="{A075CE07-93A4-48D0-8847-E9D4CA547AD7}"/>
    <cellStyle name="40% - Énfasis2 2 3 4 4" xfId="3988" xr:uid="{A487DFF6-4EF6-43DC-98F4-DB067C0D2754}"/>
    <cellStyle name="40% - Énfasis2 2 3 4 4 2" xfId="10192" xr:uid="{7CC957BC-4F9A-4069-A070-F95682C37FD1}"/>
    <cellStyle name="40% - Énfasis2 2 3 4 5" xfId="7238" xr:uid="{98CA2811-9229-40A4-95E0-82B702F8D621}"/>
    <cellStyle name="40% - Énfasis2 2 3 5" xfId="1000" xr:uid="{00000000-0005-0000-0000-0000A2050000}"/>
    <cellStyle name="40% - Énfasis2 2 3 5 2" xfId="3074" xr:uid="{00000000-0005-0000-0000-0000A3050000}"/>
    <cellStyle name="40% - Énfasis2 2 3 5 2 2" xfId="6331" xr:uid="{6F2EEE2E-8522-43EC-A6D1-0EA1FA20EEF1}"/>
    <cellStyle name="40% - Énfasis2 2 3 5 2 2 2" xfId="12333" xr:uid="{F06B7559-447F-4D05-B4C4-37438A66FBF6}"/>
    <cellStyle name="40% - Énfasis2 2 3 5 2 3" xfId="9379" xr:uid="{4EC51362-29A5-422E-81B3-D2544CBC4735}"/>
    <cellStyle name="40% - Énfasis2 2 3 5 3" xfId="4264" xr:uid="{D6355EA2-BEEF-425D-B5E0-0E86D4D45A43}"/>
    <cellStyle name="40% - Énfasis2 2 3 5 3 2" xfId="10468" xr:uid="{55EAD60B-6475-4C7B-A1AE-31B2F4D64384}"/>
    <cellStyle name="40% - Énfasis2 2 3 5 4" xfId="7514" xr:uid="{F6C4A110-E5CF-4082-8ECF-185950611E4D}"/>
    <cellStyle name="40% - Énfasis2 2 3 6" xfId="1325" xr:uid="{00000000-0005-0000-0000-0000A4050000}"/>
    <cellStyle name="40% - Énfasis2 2 3 6 2" xfId="4584" xr:uid="{ECB35866-C489-48CE-A1A3-37FFDBB5054A}"/>
    <cellStyle name="40% - Énfasis2 2 3 6 2 2" xfId="10781" xr:uid="{ED9DC265-291C-4F18-97C3-566FD8AF680B}"/>
    <cellStyle name="40% - Énfasis2 2 3 6 3" xfId="7827" xr:uid="{9D573C9D-4B64-4E95-B7F9-30B454E87C62}"/>
    <cellStyle name="40% - Énfasis2 2 3 7" xfId="2204" xr:uid="{00000000-0005-0000-0000-0000A5050000}"/>
    <cellStyle name="40% - Énfasis2 2 3 7 2" xfId="5461" xr:uid="{8A673980-ABB7-406A-B7E3-898B0AB60488}"/>
    <cellStyle name="40% - Énfasis2 2 3 7 2 2" xfId="11557" xr:uid="{1B1F3AF1-4AFA-42C3-AF57-147345D4512A}"/>
    <cellStyle name="40% - Énfasis2 2 3 7 3" xfId="8603" xr:uid="{0E37130E-08E6-4B7D-B1A1-ADF8AC22EBEC}"/>
    <cellStyle name="40% - Énfasis2 2 3 8" xfId="3394" xr:uid="{D0FE4585-7ED5-4F97-B99E-986C6ED89EF6}"/>
    <cellStyle name="40% - Énfasis2 2 3 8 2" xfId="9692" xr:uid="{7F13D3DE-EFBD-4CCD-9DE1-0A94BE4F8DC3}"/>
    <cellStyle name="40% - Énfasis2 2 3 9" xfId="6680" xr:uid="{D1627E6E-1031-4EBC-A7F2-8B1ABD7821C1}"/>
    <cellStyle name="40% - Énfasis2 2 4" xfId="107" xr:uid="{00000000-0005-0000-0000-0000A6050000}"/>
    <cellStyle name="40% - Énfasis2 2 4 2" xfId="299" xr:uid="{00000000-0005-0000-0000-0000A7050000}"/>
    <cellStyle name="40% - Énfasis2 2 4 2 2" xfId="869" xr:uid="{00000000-0005-0000-0000-0000A8050000}"/>
    <cellStyle name="40% - Énfasis2 2 4 2 2 2" xfId="2069" xr:uid="{00000000-0005-0000-0000-0000A9050000}"/>
    <cellStyle name="40% - Énfasis2 2 4 2 2 2 2" xfId="5327" xr:uid="{F83EFC34-C545-44A7-8586-503F9DFC0C96}"/>
    <cellStyle name="40% - Énfasis2 2 4 2 2 2 2 2" xfId="11430" xr:uid="{38776271-F162-4EE6-918B-D916BCAC7832}"/>
    <cellStyle name="40% - Énfasis2 2 4 2 2 2 3" xfId="8476" xr:uid="{D4D23B42-B3DC-416A-AEAA-5300BC447CAF}"/>
    <cellStyle name="40% - Énfasis2 2 4 2 2 3" xfId="2947" xr:uid="{00000000-0005-0000-0000-0000AA050000}"/>
    <cellStyle name="40% - Énfasis2 2 4 2 2 3 2" xfId="6204" xr:uid="{6F941D10-E36D-4E09-825C-561201528896}"/>
    <cellStyle name="40% - Énfasis2 2 4 2 2 3 2 2" xfId="12206" xr:uid="{A3CA7D6D-4CA2-42B4-85E0-71D49686B050}"/>
    <cellStyle name="40% - Énfasis2 2 4 2 2 3 3" xfId="9252" xr:uid="{245E3887-CB72-4709-A9F3-A35E2F008558}"/>
    <cellStyle name="40% - Énfasis2 2 4 2 2 4" xfId="4137" xr:uid="{1C6F5B00-A3C0-4F38-BC3B-8157D79AB45E}"/>
    <cellStyle name="40% - Énfasis2 2 4 2 2 4 2" xfId="10341" xr:uid="{7DD54DFD-6895-497B-8705-BE43A3ED7F54}"/>
    <cellStyle name="40% - Énfasis2 2 4 2 2 5" xfId="7387" xr:uid="{BA506855-48D7-4F3C-85F6-F33F21B476B9}"/>
    <cellStyle name="40% - Énfasis2 2 4 2 3" xfId="1149" xr:uid="{00000000-0005-0000-0000-0000AB050000}"/>
    <cellStyle name="40% - Énfasis2 2 4 2 3 2" xfId="3223" xr:uid="{00000000-0005-0000-0000-0000AC050000}"/>
    <cellStyle name="40% - Énfasis2 2 4 2 3 2 2" xfId="6480" xr:uid="{353E4A6F-1FC7-481E-A7CE-F123AAD5905C}"/>
    <cellStyle name="40% - Énfasis2 2 4 2 3 2 2 2" xfId="12482" xr:uid="{93F10003-F65E-4689-9C63-7E7A4CBD7A59}"/>
    <cellStyle name="40% - Énfasis2 2 4 2 3 2 3" xfId="9528" xr:uid="{A642E648-CD9C-4875-ABF9-EADA00AB72C2}"/>
    <cellStyle name="40% - Énfasis2 2 4 2 3 3" xfId="4413" xr:uid="{8F6CAEE3-FE22-4AFF-80CF-33DB62E6312C}"/>
    <cellStyle name="40% - Énfasis2 2 4 2 3 3 2" xfId="10617" xr:uid="{6BC0C8A9-1890-4608-A35F-A7443AB0353B}"/>
    <cellStyle name="40% - Énfasis2 2 4 2 3 4" xfId="7663" xr:uid="{190BC8B0-6045-4ED3-B159-E5985480A95A}"/>
    <cellStyle name="40% - Énfasis2 2 4 2 4" xfId="1527" xr:uid="{00000000-0005-0000-0000-0000AD050000}"/>
    <cellStyle name="40% - Énfasis2 2 4 2 4 2" xfId="4786" xr:uid="{08CDCAA9-EAA1-4A12-B7F3-5D60DD2E6BA2}"/>
    <cellStyle name="40% - Énfasis2 2 4 2 4 2 2" xfId="10930" xr:uid="{B8038FC8-B773-4A08-81E8-6190A16F179E}"/>
    <cellStyle name="40% - Énfasis2 2 4 2 4 3" xfId="7976" xr:uid="{2E177FEA-F8E7-4A7A-BBA8-CC124E3A9933}"/>
    <cellStyle name="40% - Énfasis2 2 4 2 5" xfId="2406" xr:uid="{00000000-0005-0000-0000-0000AE050000}"/>
    <cellStyle name="40% - Énfasis2 2 4 2 5 2" xfId="5663" xr:uid="{FC6D38DA-89CB-4313-8C7A-303B0412593B}"/>
    <cellStyle name="40% - Énfasis2 2 4 2 5 2 2" xfId="11706" xr:uid="{9510E920-4EAF-4083-BA85-649B395CB300}"/>
    <cellStyle name="40% - Énfasis2 2 4 2 5 3" xfId="8752" xr:uid="{F0B98FC2-3563-4375-B282-2E8A53DF5B31}"/>
    <cellStyle name="40% - Énfasis2 2 4 2 6" xfId="3596" xr:uid="{DED5A4D5-0387-48F5-A568-32DE38F8313C}"/>
    <cellStyle name="40% - Énfasis2 2 4 2 6 2" xfId="9841" xr:uid="{9A9C0E34-7452-4BAD-9C26-0884759A3BA8}"/>
    <cellStyle name="40% - Énfasis2 2 4 2 7" xfId="6887" xr:uid="{7DF7BAC1-BEBE-455E-8DAA-893F1F79A5CE}"/>
    <cellStyle name="40% - Énfasis2 2 4 3" xfId="540" xr:uid="{00000000-0005-0000-0000-0000AF050000}"/>
    <cellStyle name="40% - Énfasis2 2 4 3 2" xfId="1746" xr:uid="{00000000-0005-0000-0000-0000B0050000}"/>
    <cellStyle name="40% - Énfasis2 2 4 3 2 2" xfId="5005" xr:uid="{0E89A6DF-349C-443E-BC3C-D15A574842B4}"/>
    <cellStyle name="40% - Énfasis2 2 4 3 2 2 2" xfId="11109" xr:uid="{97EFD179-3F5B-4A27-9BC6-F5F7CBE1DBE7}"/>
    <cellStyle name="40% - Énfasis2 2 4 3 2 3" xfId="8155" xr:uid="{6EEEF5C4-B03E-4449-87B1-876C4E4CAC55}"/>
    <cellStyle name="40% - Énfasis2 2 4 3 3" xfId="2625" xr:uid="{00000000-0005-0000-0000-0000B1050000}"/>
    <cellStyle name="40% - Énfasis2 2 4 3 3 2" xfId="5882" xr:uid="{F4228967-3A5F-405D-843D-8550C8B31440}"/>
    <cellStyle name="40% - Énfasis2 2 4 3 3 2 2" xfId="11885" xr:uid="{D9D9DEDE-0F69-45DB-874C-7E63DB3615F1}"/>
    <cellStyle name="40% - Énfasis2 2 4 3 3 3" xfId="8931" xr:uid="{1D9601F0-0319-4DF5-9F88-708D0EE5BAC4}"/>
    <cellStyle name="40% - Énfasis2 2 4 3 4" xfId="3815" xr:uid="{11ECE580-C685-4C97-8D06-24B6B6347B3A}"/>
    <cellStyle name="40% - Énfasis2 2 4 3 4 2" xfId="10020" xr:uid="{240FF14F-8A78-40B7-8536-DC80A246F541}"/>
    <cellStyle name="40% - Énfasis2 2 4 3 5" xfId="7066" xr:uid="{2446DC71-753E-4458-BCCE-A401C682D6AE}"/>
    <cellStyle name="40% - Énfasis2 2 4 4" xfId="735" xr:uid="{00000000-0005-0000-0000-0000B2050000}"/>
    <cellStyle name="40% - Énfasis2 2 4 4 2" xfId="1935" xr:uid="{00000000-0005-0000-0000-0000B3050000}"/>
    <cellStyle name="40% - Énfasis2 2 4 4 2 2" xfId="5193" xr:uid="{7825B22E-3326-412A-956A-A506D9425D56}"/>
    <cellStyle name="40% - Énfasis2 2 4 4 2 2 2" xfId="11296" xr:uid="{67D176E9-A5C5-4B6E-8479-745E36962822}"/>
    <cellStyle name="40% - Énfasis2 2 4 4 2 3" xfId="8342" xr:uid="{BB18CD16-CBED-4C3C-B80F-A9453808E7E7}"/>
    <cellStyle name="40% - Énfasis2 2 4 4 3" xfId="2813" xr:uid="{00000000-0005-0000-0000-0000B4050000}"/>
    <cellStyle name="40% - Énfasis2 2 4 4 3 2" xfId="6070" xr:uid="{B6F18405-ECF8-48E6-996C-6C1D20C88095}"/>
    <cellStyle name="40% - Énfasis2 2 4 4 3 2 2" xfId="12072" xr:uid="{2851877B-1409-4114-A8AC-8944AF09382D}"/>
    <cellStyle name="40% - Énfasis2 2 4 4 3 3" xfId="9118" xr:uid="{5E430E22-86AC-4DF6-AFE7-0E8C5DC75F6C}"/>
    <cellStyle name="40% - Énfasis2 2 4 4 4" xfId="4003" xr:uid="{984467E8-9F14-4D28-8B29-F754AFDE33E3}"/>
    <cellStyle name="40% - Énfasis2 2 4 4 4 2" xfId="10207" xr:uid="{1923E28F-ED45-4C60-BF00-982399B24EFE}"/>
    <cellStyle name="40% - Énfasis2 2 4 4 5" xfId="7253" xr:uid="{BDCB8534-8627-4634-9304-4CF5CD8D27FB}"/>
    <cellStyle name="40% - Énfasis2 2 4 5" xfId="1015" xr:uid="{00000000-0005-0000-0000-0000B5050000}"/>
    <cellStyle name="40% - Énfasis2 2 4 5 2" xfId="3089" xr:uid="{00000000-0005-0000-0000-0000B6050000}"/>
    <cellStyle name="40% - Énfasis2 2 4 5 2 2" xfId="6346" xr:uid="{53C6CFA3-26C2-4922-B8C8-1A83D268BBE0}"/>
    <cellStyle name="40% - Énfasis2 2 4 5 2 2 2" xfId="12348" xr:uid="{92D3409F-0469-40D1-AF57-B714111E7149}"/>
    <cellStyle name="40% - Énfasis2 2 4 5 2 3" xfId="9394" xr:uid="{1096233D-64E0-4145-92E4-0A256D4F5FF4}"/>
    <cellStyle name="40% - Énfasis2 2 4 5 3" xfId="4279" xr:uid="{A821CA48-06CD-4E65-A5F9-E32EDB3FDB21}"/>
    <cellStyle name="40% - Énfasis2 2 4 5 3 2" xfId="10483" xr:uid="{C3AEB361-CCDD-43D3-B481-87289A84D44F}"/>
    <cellStyle name="40% - Énfasis2 2 4 5 4" xfId="7529" xr:uid="{B8028757-929A-4958-8ABC-5979A8B6914E}"/>
    <cellStyle name="40% - Énfasis2 2 4 6" xfId="1343" xr:uid="{00000000-0005-0000-0000-0000B7050000}"/>
    <cellStyle name="40% - Énfasis2 2 4 6 2" xfId="4602" xr:uid="{D2BBFDAF-A26E-47B1-B2FC-42B840EACA7A}"/>
    <cellStyle name="40% - Énfasis2 2 4 6 2 2" xfId="10796" xr:uid="{65375344-5CA4-4B47-8D4E-2475C89F9B9D}"/>
    <cellStyle name="40% - Énfasis2 2 4 6 3" xfId="7842" xr:uid="{E2869431-2F1B-410F-A33D-91A73220DD5E}"/>
    <cellStyle name="40% - Énfasis2 2 4 7" xfId="2222" xr:uid="{00000000-0005-0000-0000-0000B8050000}"/>
    <cellStyle name="40% - Énfasis2 2 4 7 2" xfId="5479" xr:uid="{2B36A493-1F47-4B46-AF20-E4A43C3B5D2B}"/>
    <cellStyle name="40% - Énfasis2 2 4 7 2 2" xfId="11572" xr:uid="{F3EF4D5B-D37C-4D29-B555-109D63C0EC40}"/>
    <cellStyle name="40% - Énfasis2 2 4 7 3" xfId="8618" xr:uid="{72808BF8-07F4-465C-B9CE-F8FD7A6B0CA4}"/>
    <cellStyle name="40% - Énfasis2 2 4 8" xfId="3412" xr:uid="{D04414E3-D09B-4C2B-B9D1-2C178436A574}"/>
    <cellStyle name="40% - Énfasis2 2 4 8 2" xfId="9707" xr:uid="{85DF3A4F-FC6D-480E-8DA2-C1E439443050}"/>
    <cellStyle name="40% - Énfasis2 2 4 9" xfId="6756" xr:uid="{E979928E-E0C5-42D2-9ADB-536C4D14B4EE}"/>
    <cellStyle name="40% - Énfasis2 2 5" xfId="126" xr:uid="{00000000-0005-0000-0000-0000B9050000}"/>
    <cellStyle name="40% - Énfasis2 2 5 2" xfId="318" xr:uid="{00000000-0005-0000-0000-0000BA050000}"/>
    <cellStyle name="40% - Énfasis2 2 5 2 2" xfId="884" xr:uid="{00000000-0005-0000-0000-0000BB050000}"/>
    <cellStyle name="40% - Énfasis2 2 5 2 2 2" xfId="2084" xr:uid="{00000000-0005-0000-0000-0000BC050000}"/>
    <cellStyle name="40% - Énfasis2 2 5 2 2 2 2" xfId="5342" xr:uid="{B5DB581B-89E8-475E-BF26-7E5E66716943}"/>
    <cellStyle name="40% - Énfasis2 2 5 2 2 2 2 2" xfId="11445" xr:uid="{6F1E1D46-0399-41C0-86CA-D9ADE0A3B0D0}"/>
    <cellStyle name="40% - Énfasis2 2 5 2 2 2 3" xfId="8491" xr:uid="{EBC87E23-6DED-41DE-9E77-A00162F36978}"/>
    <cellStyle name="40% - Énfasis2 2 5 2 2 3" xfId="2962" xr:uid="{00000000-0005-0000-0000-0000BD050000}"/>
    <cellStyle name="40% - Énfasis2 2 5 2 2 3 2" xfId="6219" xr:uid="{DA2FC165-998A-4AC7-B2F0-8B288570EBCC}"/>
    <cellStyle name="40% - Énfasis2 2 5 2 2 3 2 2" xfId="12221" xr:uid="{85DA0874-D074-4449-807B-D605F6F52426}"/>
    <cellStyle name="40% - Énfasis2 2 5 2 2 3 3" xfId="9267" xr:uid="{753B7DF5-DD55-4DAE-8638-EB13D49B6BB0}"/>
    <cellStyle name="40% - Énfasis2 2 5 2 2 4" xfId="4152" xr:uid="{6580AB07-CA94-4F0A-9C90-56787961247D}"/>
    <cellStyle name="40% - Énfasis2 2 5 2 2 4 2" xfId="10356" xr:uid="{17AA5A75-BC4F-4812-82B0-FF50F2D0AA4A}"/>
    <cellStyle name="40% - Énfasis2 2 5 2 2 5" xfId="7402" xr:uid="{C07A3928-B9E5-4273-8EF0-88A63A952848}"/>
    <cellStyle name="40% - Énfasis2 2 5 2 3" xfId="1164" xr:uid="{00000000-0005-0000-0000-0000BE050000}"/>
    <cellStyle name="40% - Énfasis2 2 5 2 3 2" xfId="3238" xr:uid="{00000000-0005-0000-0000-0000BF050000}"/>
    <cellStyle name="40% - Énfasis2 2 5 2 3 2 2" xfId="6495" xr:uid="{A05AB10F-C07B-401A-B62C-A88B69E1DA60}"/>
    <cellStyle name="40% - Énfasis2 2 5 2 3 2 2 2" xfId="12497" xr:uid="{BC4CC1DF-B919-4CA6-B476-33086905DB5D}"/>
    <cellStyle name="40% - Énfasis2 2 5 2 3 2 3" xfId="9543" xr:uid="{B833BBF1-98D1-4D91-B146-E5C230E0601E}"/>
    <cellStyle name="40% - Énfasis2 2 5 2 3 3" xfId="4428" xr:uid="{53E8C353-2E1A-4354-8BBC-B74C72FF9978}"/>
    <cellStyle name="40% - Énfasis2 2 5 2 3 3 2" xfId="10632" xr:uid="{ADC9F08E-D126-4905-A2F9-E7B68016936B}"/>
    <cellStyle name="40% - Énfasis2 2 5 2 3 4" xfId="7678" xr:uid="{55EE0028-2F2F-43F4-AAC6-3CDF4BA85220}"/>
    <cellStyle name="40% - Énfasis2 2 5 2 4" xfId="1545" xr:uid="{00000000-0005-0000-0000-0000C0050000}"/>
    <cellStyle name="40% - Énfasis2 2 5 2 4 2" xfId="4804" xr:uid="{05EB42F0-5198-47E2-97AC-5CF0791A1FBC}"/>
    <cellStyle name="40% - Énfasis2 2 5 2 4 2 2" xfId="10945" xr:uid="{3865E9AD-26A8-4350-BDB4-C23DB43B80B9}"/>
    <cellStyle name="40% - Énfasis2 2 5 2 4 3" xfId="7991" xr:uid="{806564AF-D78E-4D8E-A06F-8AC486608470}"/>
    <cellStyle name="40% - Énfasis2 2 5 2 5" xfId="2424" xr:uid="{00000000-0005-0000-0000-0000C1050000}"/>
    <cellStyle name="40% - Énfasis2 2 5 2 5 2" xfId="5681" xr:uid="{2913B289-BAA5-47F0-8A0F-132854C21D9C}"/>
    <cellStyle name="40% - Énfasis2 2 5 2 5 2 2" xfId="11721" xr:uid="{8617B496-2840-4885-86B5-C89D70C20F3D}"/>
    <cellStyle name="40% - Énfasis2 2 5 2 5 3" xfId="8767" xr:uid="{3DFA77B5-6575-4511-9304-8B94889533BE}"/>
    <cellStyle name="40% - Énfasis2 2 5 2 6" xfId="3614" xr:uid="{7E386967-5DEC-4701-A50A-F77C7427AFCA}"/>
    <cellStyle name="40% - Énfasis2 2 5 2 6 2" xfId="9856" xr:uid="{11F480CB-D58C-4287-BA89-C703AB92E502}"/>
    <cellStyle name="40% - Énfasis2 2 5 2 7" xfId="6902" xr:uid="{438574E1-56F8-4A73-A8F5-26A7E9893019}"/>
    <cellStyle name="40% - Énfasis2 2 5 3" xfId="555" xr:uid="{00000000-0005-0000-0000-0000C2050000}"/>
    <cellStyle name="40% - Énfasis2 2 5 3 2" xfId="1761" xr:uid="{00000000-0005-0000-0000-0000C3050000}"/>
    <cellStyle name="40% - Énfasis2 2 5 3 2 2" xfId="5020" xr:uid="{7453F71D-AB33-4058-A070-6AEE73801E5B}"/>
    <cellStyle name="40% - Énfasis2 2 5 3 2 2 2" xfId="11124" xr:uid="{F451AC77-96CC-4877-B28A-24DE3A96A727}"/>
    <cellStyle name="40% - Énfasis2 2 5 3 2 3" xfId="8170" xr:uid="{42A0445A-0D4F-4E93-95C5-FD1849966FC0}"/>
    <cellStyle name="40% - Énfasis2 2 5 3 3" xfId="2640" xr:uid="{00000000-0005-0000-0000-0000C4050000}"/>
    <cellStyle name="40% - Énfasis2 2 5 3 3 2" xfId="5897" xr:uid="{1CB077FE-A6DA-4322-BDEA-1C78C6FF08D1}"/>
    <cellStyle name="40% - Énfasis2 2 5 3 3 2 2" xfId="11900" xr:uid="{F678F86F-428B-4C7B-8E34-B3DB2406A9DC}"/>
    <cellStyle name="40% - Énfasis2 2 5 3 3 3" xfId="8946" xr:uid="{98F1509A-E46F-4773-8714-5E66C921C3BC}"/>
    <cellStyle name="40% - Énfasis2 2 5 3 4" xfId="3830" xr:uid="{FE7037F1-850F-438A-865A-1256BA0DC9E5}"/>
    <cellStyle name="40% - Énfasis2 2 5 3 4 2" xfId="10035" xr:uid="{80418272-EEDB-406E-9181-1EDB6A11C70A}"/>
    <cellStyle name="40% - Énfasis2 2 5 3 5" xfId="7081" xr:uid="{36539EA0-5A60-47B4-92A5-3FA0B5C493F3}"/>
    <cellStyle name="40% - Énfasis2 2 5 4" xfId="750" xr:uid="{00000000-0005-0000-0000-0000C5050000}"/>
    <cellStyle name="40% - Énfasis2 2 5 4 2" xfId="1950" xr:uid="{00000000-0005-0000-0000-0000C6050000}"/>
    <cellStyle name="40% - Énfasis2 2 5 4 2 2" xfId="5208" xr:uid="{69349016-9733-426E-9890-5E4EFAD3DACA}"/>
    <cellStyle name="40% - Énfasis2 2 5 4 2 2 2" xfId="11311" xr:uid="{844E2DE8-C4E4-4E79-8184-2721DBFD2104}"/>
    <cellStyle name="40% - Énfasis2 2 5 4 2 3" xfId="8357" xr:uid="{BCE52ED3-BE23-4C06-BC0D-191B9805F6A5}"/>
    <cellStyle name="40% - Énfasis2 2 5 4 3" xfId="2828" xr:uid="{00000000-0005-0000-0000-0000C7050000}"/>
    <cellStyle name="40% - Énfasis2 2 5 4 3 2" xfId="6085" xr:uid="{09111D18-EF6A-497F-8122-FFFCA3DA2711}"/>
    <cellStyle name="40% - Énfasis2 2 5 4 3 2 2" xfId="12087" xr:uid="{7911789A-F6F3-4B05-B5E2-1EC7051F24BA}"/>
    <cellStyle name="40% - Énfasis2 2 5 4 3 3" xfId="9133" xr:uid="{420623D9-9BAE-4FCC-8AA4-9F7D78F65F15}"/>
    <cellStyle name="40% - Énfasis2 2 5 4 4" xfId="4018" xr:uid="{BA188449-0A85-42A1-B76B-D1C4DCA92B85}"/>
    <cellStyle name="40% - Énfasis2 2 5 4 4 2" xfId="10222" xr:uid="{93DBA553-C85B-48BF-A308-ADD9D618AA9A}"/>
    <cellStyle name="40% - Énfasis2 2 5 4 5" xfId="7268" xr:uid="{3E310F07-57B0-472A-B596-14892033E1C7}"/>
    <cellStyle name="40% - Énfasis2 2 5 5" xfId="1030" xr:uid="{00000000-0005-0000-0000-0000C8050000}"/>
    <cellStyle name="40% - Énfasis2 2 5 5 2" xfId="3104" xr:uid="{00000000-0005-0000-0000-0000C9050000}"/>
    <cellStyle name="40% - Énfasis2 2 5 5 2 2" xfId="6361" xr:uid="{EAA83CA3-0DD5-4AFE-A594-14BEB641A1BD}"/>
    <cellStyle name="40% - Énfasis2 2 5 5 2 2 2" xfId="12363" xr:uid="{CA4190F5-0CA5-41D0-9613-E219CE7D303A}"/>
    <cellStyle name="40% - Énfasis2 2 5 5 2 3" xfId="9409" xr:uid="{99BEE8AF-A7EE-4300-90B9-C5CF61601B35}"/>
    <cellStyle name="40% - Énfasis2 2 5 5 3" xfId="4294" xr:uid="{04A6C39F-8262-43CA-B954-CB11DD2791DC}"/>
    <cellStyle name="40% - Énfasis2 2 5 5 3 2" xfId="10498" xr:uid="{2FC19C45-2CA9-4EB5-8A30-BBE49222620D}"/>
    <cellStyle name="40% - Énfasis2 2 5 5 4" xfId="7544" xr:uid="{454410CA-60AF-41A4-9650-21D4CA1EA1DD}"/>
    <cellStyle name="40% - Énfasis2 2 5 6" xfId="1361" xr:uid="{00000000-0005-0000-0000-0000CA050000}"/>
    <cellStyle name="40% - Énfasis2 2 5 6 2" xfId="4620" xr:uid="{9C97EEE2-BF93-421C-9869-0FEE9A38CA5F}"/>
    <cellStyle name="40% - Énfasis2 2 5 6 2 2" xfId="10811" xr:uid="{3474FE6A-6AF4-4D7A-8D53-4E89E76CBC36}"/>
    <cellStyle name="40% - Énfasis2 2 5 6 3" xfId="7857" xr:uid="{F8868EA5-930C-4BB0-9422-D9433FD61510}"/>
    <cellStyle name="40% - Énfasis2 2 5 7" xfId="2240" xr:uid="{00000000-0005-0000-0000-0000CB050000}"/>
    <cellStyle name="40% - Énfasis2 2 5 7 2" xfId="5497" xr:uid="{65F09E7B-2E2B-4804-95A4-57BB63737EAB}"/>
    <cellStyle name="40% - Énfasis2 2 5 7 2 2" xfId="11587" xr:uid="{48A28699-4291-4747-A1AF-39CE2AED42C4}"/>
    <cellStyle name="40% - Énfasis2 2 5 7 3" xfId="8633" xr:uid="{90358B64-72EA-4AD9-A9C7-9E0BAD9C7DBA}"/>
    <cellStyle name="40% - Énfasis2 2 5 8" xfId="3430" xr:uid="{AC3426B2-8C89-4614-A00D-FEF2B2E67F9C}"/>
    <cellStyle name="40% - Énfasis2 2 5 8 2" xfId="9722" xr:uid="{BB1BEAA9-33F7-49C7-9772-4E91993C0918}"/>
    <cellStyle name="40% - Énfasis2 2 5 9" xfId="6768" xr:uid="{EC04BFBA-FB85-4CE9-A19A-054466044FD9}"/>
    <cellStyle name="40% - Énfasis2 2 6" xfId="144" xr:uid="{00000000-0005-0000-0000-0000CC050000}"/>
    <cellStyle name="40% - Énfasis2 2 6 2" xfId="336" xr:uid="{00000000-0005-0000-0000-0000CD050000}"/>
    <cellStyle name="40% - Énfasis2 2 6 2 2" xfId="899" xr:uid="{00000000-0005-0000-0000-0000CE050000}"/>
    <cellStyle name="40% - Énfasis2 2 6 2 2 2" xfId="2099" xr:uid="{00000000-0005-0000-0000-0000CF050000}"/>
    <cellStyle name="40% - Énfasis2 2 6 2 2 2 2" xfId="5357" xr:uid="{62716305-27CD-444B-BEA5-5EA321630AC7}"/>
    <cellStyle name="40% - Énfasis2 2 6 2 2 2 2 2" xfId="11460" xr:uid="{878115A7-8D3F-4314-A84A-6E3193E1C358}"/>
    <cellStyle name="40% - Énfasis2 2 6 2 2 2 3" xfId="8506" xr:uid="{70C6176F-798A-4629-B11F-D1483DD5286E}"/>
    <cellStyle name="40% - Énfasis2 2 6 2 2 3" xfId="2977" xr:uid="{00000000-0005-0000-0000-0000D0050000}"/>
    <cellStyle name="40% - Énfasis2 2 6 2 2 3 2" xfId="6234" xr:uid="{BFD51E86-DBEB-4BF2-8732-086C3DE5A8FC}"/>
    <cellStyle name="40% - Énfasis2 2 6 2 2 3 2 2" xfId="12236" xr:uid="{03EAE199-1C7F-4BD1-8B77-E0CD74BCD508}"/>
    <cellStyle name="40% - Énfasis2 2 6 2 2 3 3" xfId="9282" xr:uid="{9FACA082-0543-4CAE-A803-987803B295F8}"/>
    <cellStyle name="40% - Énfasis2 2 6 2 2 4" xfId="4167" xr:uid="{E2EBE87C-FB5D-4EE4-8B27-307CD12004CA}"/>
    <cellStyle name="40% - Énfasis2 2 6 2 2 4 2" xfId="10371" xr:uid="{97F72C0D-66C3-44C2-8C5C-596572DDF7BF}"/>
    <cellStyle name="40% - Énfasis2 2 6 2 2 5" xfId="7417" xr:uid="{29C97196-9015-4968-AA9B-73A4D5E39BCB}"/>
    <cellStyle name="40% - Énfasis2 2 6 2 3" xfId="1179" xr:uid="{00000000-0005-0000-0000-0000D1050000}"/>
    <cellStyle name="40% - Énfasis2 2 6 2 3 2" xfId="3253" xr:uid="{00000000-0005-0000-0000-0000D2050000}"/>
    <cellStyle name="40% - Énfasis2 2 6 2 3 2 2" xfId="6510" xr:uid="{10100886-7BC3-48D3-A9B0-3C149C5EBFA2}"/>
    <cellStyle name="40% - Énfasis2 2 6 2 3 2 2 2" xfId="12512" xr:uid="{5F637B15-F0C0-46B5-A06B-C699761F074E}"/>
    <cellStyle name="40% - Énfasis2 2 6 2 3 2 3" xfId="9558" xr:uid="{8E630E93-65DD-4A70-BEF4-B968D8B46D38}"/>
    <cellStyle name="40% - Énfasis2 2 6 2 3 3" xfId="4443" xr:uid="{35C40EEA-438B-40F7-B18A-58AFD925E91F}"/>
    <cellStyle name="40% - Énfasis2 2 6 2 3 3 2" xfId="10647" xr:uid="{CA9C7487-1C39-4DBD-89AB-7C44D3E3A0A5}"/>
    <cellStyle name="40% - Énfasis2 2 6 2 3 4" xfId="7693" xr:uid="{8CA3AB8E-4847-4EAA-B4D7-E9302A3201E8}"/>
    <cellStyle name="40% - Énfasis2 2 6 2 4" xfId="1563" xr:uid="{00000000-0005-0000-0000-0000D3050000}"/>
    <cellStyle name="40% - Énfasis2 2 6 2 4 2" xfId="4822" xr:uid="{D2035FE5-4544-49C3-AF69-72B658CE6E03}"/>
    <cellStyle name="40% - Énfasis2 2 6 2 4 2 2" xfId="10960" xr:uid="{2617E20C-F193-4355-B478-609B2C048E7D}"/>
    <cellStyle name="40% - Énfasis2 2 6 2 4 3" xfId="8006" xr:uid="{FB1B50AA-79E6-44FB-8C28-190F568ED9E4}"/>
    <cellStyle name="40% - Énfasis2 2 6 2 5" xfId="2442" xr:uid="{00000000-0005-0000-0000-0000D4050000}"/>
    <cellStyle name="40% - Énfasis2 2 6 2 5 2" xfId="5699" xr:uid="{60DB285A-BD12-4DFE-AB29-47D45C845911}"/>
    <cellStyle name="40% - Énfasis2 2 6 2 5 2 2" xfId="11736" xr:uid="{D6084168-0EFC-4533-935B-083BADF4D03B}"/>
    <cellStyle name="40% - Énfasis2 2 6 2 5 3" xfId="8782" xr:uid="{DAD254DB-4C04-4FEB-911F-8FB88A14752D}"/>
    <cellStyle name="40% - Énfasis2 2 6 2 6" xfId="3632" xr:uid="{633B150C-89F1-4A61-8B76-210E66EF1166}"/>
    <cellStyle name="40% - Énfasis2 2 6 2 6 2" xfId="9871" xr:uid="{8AB6D37D-E6E1-4B61-B2A6-48867F96CA08}"/>
    <cellStyle name="40% - Énfasis2 2 6 2 7" xfId="6917" xr:uid="{193EB284-5085-4F3F-8415-CA44AB6E8569}"/>
    <cellStyle name="40% - Énfasis2 2 6 3" xfId="570" xr:uid="{00000000-0005-0000-0000-0000D5050000}"/>
    <cellStyle name="40% - Énfasis2 2 6 3 2" xfId="1776" xr:uid="{00000000-0005-0000-0000-0000D6050000}"/>
    <cellStyle name="40% - Énfasis2 2 6 3 2 2" xfId="5035" xr:uid="{51750564-CA07-4EC1-9BF7-0B8471D8532B}"/>
    <cellStyle name="40% - Énfasis2 2 6 3 2 2 2" xfId="11139" xr:uid="{C9868C83-3D2B-4B63-83A4-78FD5089ECB7}"/>
    <cellStyle name="40% - Énfasis2 2 6 3 2 3" xfId="8185" xr:uid="{6DBC052F-8E9E-48CE-9FC5-1D5D43510B17}"/>
    <cellStyle name="40% - Énfasis2 2 6 3 3" xfId="2655" xr:uid="{00000000-0005-0000-0000-0000D7050000}"/>
    <cellStyle name="40% - Énfasis2 2 6 3 3 2" xfId="5912" xr:uid="{7C63EACB-473C-47D8-A78A-C0AB02F5FB95}"/>
    <cellStyle name="40% - Énfasis2 2 6 3 3 2 2" xfId="11915" xr:uid="{0FB1F134-B84A-492C-BE8B-006855661C27}"/>
    <cellStyle name="40% - Énfasis2 2 6 3 3 3" xfId="8961" xr:uid="{092E9B18-6888-4EC7-95CA-37567B70F187}"/>
    <cellStyle name="40% - Énfasis2 2 6 3 4" xfId="3845" xr:uid="{72DF8488-2BCA-4591-9B2E-A1AE573D180C}"/>
    <cellStyle name="40% - Énfasis2 2 6 3 4 2" xfId="10050" xr:uid="{097950A2-3B6F-4DAB-8720-0EAB21880AF6}"/>
    <cellStyle name="40% - Énfasis2 2 6 3 5" xfId="7096" xr:uid="{5650BF5B-707C-439D-A5A7-226D50B9EC0A}"/>
    <cellStyle name="40% - Énfasis2 2 6 4" xfId="765" xr:uid="{00000000-0005-0000-0000-0000D8050000}"/>
    <cellStyle name="40% - Énfasis2 2 6 4 2" xfId="1965" xr:uid="{00000000-0005-0000-0000-0000D9050000}"/>
    <cellStyle name="40% - Énfasis2 2 6 4 2 2" xfId="5223" xr:uid="{83C86083-3C2D-471A-A901-5BB8808963FD}"/>
    <cellStyle name="40% - Énfasis2 2 6 4 2 2 2" xfId="11326" xr:uid="{1233A554-D643-4488-891B-791EC0231FFA}"/>
    <cellStyle name="40% - Énfasis2 2 6 4 2 3" xfId="8372" xr:uid="{75360380-E29B-4C5C-8111-B6F19ED10763}"/>
    <cellStyle name="40% - Énfasis2 2 6 4 3" xfId="2843" xr:uid="{00000000-0005-0000-0000-0000DA050000}"/>
    <cellStyle name="40% - Énfasis2 2 6 4 3 2" xfId="6100" xr:uid="{EE1777CF-5E6D-48B1-929E-C9A0162386DB}"/>
    <cellStyle name="40% - Énfasis2 2 6 4 3 2 2" xfId="12102" xr:uid="{D7A6C963-A67F-479A-A66E-48D974A746C7}"/>
    <cellStyle name="40% - Énfasis2 2 6 4 3 3" xfId="9148" xr:uid="{75C56880-98B7-40C6-8724-4E112E236E5F}"/>
    <cellStyle name="40% - Énfasis2 2 6 4 4" xfId="4033" xr:uid="{ECD304F8-D6AA-462E-9F42-62BBB9B8FCB1}"/>
    <cellStyle name="40% - Énfasis2 2 6 4 4 2" xfId="10237" xr:uid="{71BCFE6E-CC12-487E-B1FF-8D18D107C6B3}"/>
    <cellStyle name="40% - Énfasis2 2 6 4 5" xfId="7283" xr:uid="{CB26B694-AA53-4A12-BCFF-5B997322D2D5}"/>
    <cellStyle name="40% - Énfasis2 2 6 5" xfId="1045" xr:uid="{00000000-0005-0000-0000-0000DB050000}"/>
    <cellStyle name="40% - Énfasis2 2 6 5 2" xfId="3119" xr:uid="{00000000-0005-0000-0000-0000DC050000}"/>
    <cellStyle name="40% - Énfasis2 2 6 5 2 2" xfId="6376" xr:uid="{07A212FE-D9C3-48DD-9576-7DE8B87BD864}"/>
    <cellStyle name="40% - Énfasis2 2 6 5 2 2 2" xfId="12378" xr:uid="{86F3A001-D7A8-4E35-B7F4-FFA5995E7575}"/>
    <cellStyle name="40% - Énfasis2 2 6 5 2 3" xfId="9424" xr:uid="{82D3562A-4991-4FF9-AD7F-4A1254FDFD0A}"/>
    <cellStyle name="40% - Énfasis2 2 6 5 3" xfId="4309" xr:uid="{233F1519-34C4-49E3-8366-5B620DA4B8E1}"/>
    <cellStyle name="40% - Énfasis2 2 6 5 3 2" xfId="10513" xr:uid="{0C7CF15D-4730-4B76-9E36-056F635F00D6}"/>
    <cellStyle name="40% - Énfasis2 2 6 5 4" xfId="7559" xr:uid="{8FAA7220-1740-4B24-94FF-552FEBE927B2}"/>
    <cellStyle name="40% - Énfasis2 2 6 6" xfId="1379" xr:uid="{00000000-0005-0000-0000-0000DD050000}"/>
    <cellStyle name="40% - Énfasis2 2 6 6 2" xfId="4638" xr:uid="{435306A6-2DAB-42F6-94E3-874D8AD5694B}"/>
    <cellStyle name="40% - Énfasis2 2 6 6 2 2" xfId="10826" xr:uid="{EDFC9565-5196-4492-A615-BED128262F98}"/>
    <cellStyle name="40% - Énfasis2 2 6 6 3" xfId="7872" xr:uid="{A68227EB-6F29-480E-B66E-4D7DE44EFB35}"/>
    <cellStyle name="40% - Énfasis2 2 6 7" xfId="2258" xr:uid="{00000000-0005-0000-0000-0000DE050000}"/>
    <cellStyle name="40% - Énfasis2 2 6 7 2" xfId="5515" xr:uid="{0A9AF88F-FE5E-4C50-90BB-95E2CC5B59EC}"/>
    <cellStyle name="40% - Énfasis2 2 6 7 2 2" xfId="11602" xr:uid="{AC50A8DB-8F83-4ED0-B6B3-669FB5AFEB8F}"/>
    <cellStyle name="40% - Énfasis2 2 6 7 3" xfId="8648" xr:uid="{DE208D47-8509-4384-814B-00D5BBD91764}"/>
    <cellStyle name="40% - Énfasis2 2 6 8" xfId="3448" xr:uid="{4C38D950-2407-461A-ADE6-A65AAF2B6D6D}"/>
    <cellStyle name="40% - Énfasis2 2 6 8 2" xfId="9737" xr:uid="{29B5F72E-6F24-44F0-9D35-90243FB5F295}"/>
    <cellStyle name="40% - Énfasis2 2 6 9" xfId="6783" xr:uid="{AAF34CAF-6E04-4236-9505-BBE311BFC8AB}"/>
    <cellStyle name="40% - Énfasis2 2 7" xfId="163" xr:uid="{00000000-0005-0000-0000-0000DF050000}"/>
    <cellStyle name="40% - Énfasis2 2 7 2" xfId="355" xr:uid="{00000000-0005-0000-0000-0000E0050000}"/>
    <cellStyle name="40% - Énfasis2 2 7 2 2" xfId="914" xr:uid="{00000000-0005-0000-0000-0000E1050000}"/>
    <cellStyle name="40% - Énfasis2 2 7 2 2 2" xfId="2114" xr:uid="{00000000-0005-0000-0000-0000E2050000}"/>
    <cellStyle name="40% - Énfasis2 2 7 2 2 2 2" xfId="5372" xr:uid="{22C60469-DA6C-4DF9-B427-7E6002CD07A1}"/>
    <cellStyle name="40% - Énfasis2 2 7 2 2 2 2 2" xfId="11475" xr:uid="{2D8C40AE-0A7D-4DDE-ACFB-A8081C2B1C08}"/>
    <cellStyle name="40% - Énfasis2 2 7 2 2 2 3" xfId="8521" xr:uid="{633C6733-0377-4DC0-AEB8-8875E662C00E}"/>
    <cellStyle name="40% - Énfasis2 2 7 2 2 3" xfId="2992" xr:uid="{00000000-0005-0000-0000-0000E3050000}"/>
    <cellStyle name="40% - Énfasis2 2 7 2 2 3 2" xfId="6249" xr:uid="{D23CDEB8-340A-4631-AE84-10A9F5CA8B11}"/>
    <cellStyle name="40% - Énfasis2 2 7 2 2 3 2 2" xfId="12251" xr:uid="{1B2AFCCE-95F6-4DC5-8EC7-2F8A1FA40E93}"/>
    <cellStyle name="40% - Énfasis2 2 7 2 2 3 3" xfId="9297" xr:uid="{EB78025C-3157-4EAE-877E-A51319CB3E73}"/>
    <cellStyle name="40% - Énfasis2 2 7 2 2 4" xfId="4182" xr:uid="{838AAAD8-FAB9-41D7-AF71-D9427C4C6511}"/>
    <cellStyle name="40% - Énfasis2 2 7 2 2 4 2" xfId="10386" xr:uid="{9376B563-2DB7-4698-9CD1-C64FB03ACECE}"/>
    <cellStyle name="40% - Énfasis2 2 7 2 2 5" xfId="7432" xr:uid="{CE88B8C0-F74D-40F7-A5A5-F2EA261768ED}"/>
    <cellStyle name="40% - Énfasis2 2 7 2 3" xfId="1194" xr:uid="{00000000-0005-0000-0000-0000E4050000}"/>
    <cellStyle name="40% - Énfasis2 2 7 2 3 2" xfId="3268" xr:uid="{00000000-0005-0000-0000-0000E5050000}"/>
    <cellStyle name="40% - Énfasis2 2 7 2 3 2 2" xfId="6525" xr:uid="{D2EDC333-5D75-4D15-99C3-492E3EF35B0F}"/>
    <cellStyle name="40% - Énfasis2 2 7 2 3 2 2 2" xfId="12527" xr:uid="{5924793A-0788-4EE7-B885-B175FE909D66}"/>
    <cellStyle name="40% - Énfasis2 2 7 2 3 2 3" xfId="9573" xr:uid="{3AC7267B-BEBE-4CB5-A773-A5E454A69805}"/>
    <cellStyle name="40% - Énfasis2 2 7 2 3 3" xfId="4458" xr:uid="{FE40B8A2-A5F9-4A4C-A321-BAD4FFE4C420}"/>
    <cellStyle name="40% - Énfasis2 2 7 2 3 3 2" xfId="10662" xr:uid="{5F510A72-7BFA-491D-9541-D694FA725FA8}"/>
    <cellStyle name="40% - Énfasis2 2 7 2 3 4" xfId="7708" xr:uid="{48F319D9-16CB-49B0-BA29-CDDE5FE8D26A}"/>
    <cellStyle name="40% - Énfasis2 2 7 2 4" xfId="1582" xr:uid="{00000000-0005-0000-0000-0000E6050000}"/>
    <cellStyle name="40% - Énfasis2 2 7 2 4 2" xfId="4841" xr:uid="{506DC5DD-5A38-4C31-B26F-95633FE514FE}"/>
    <cellStyle name="40% - Énfasis2 2 7 2 4 2 2" xfId="10975" xr:uid="{FFA1C224-A814-457F-A3F1-C97ABF717AD1}"/>
    <cellStyle name="40% - Énfasis2 2 7 2 4 3" xfId="8021" xr:uid="{5E064DC2-4516-4056-817A-B65DB26A7811}"/>
    <cellStyle name="40% - Énfasis2 2 7 2 5" xfId="2461" xr:uid="{00000000-0005-0000-0000-0000E7050000}"/>
    <cellStyle name="40% - Énfasis2 2 7 2 5 2" xfId="5718" xr:uid="{A26046C0-9BC4-47B6-9A26-4A23A6D4FF61}"/>
    <cellStyle name="40% - Énfasis2 2 7 2 5 2 2" xfId="11751" xr:uid="{A8B13D13-79BA-489C-BB16-CA4D395E9E4F}"/>
    <cellStyle name="40% - Énfasis2 2 7 2 5 3" xfId="8797" xr:uid="{653B0435-E172-4BE4-918B-69F1E618FA93}"/>
    <cellStyle name="40% - Énfasis2 2 7 2 6" xfId="3651" xr:uid="{D8D5AD61-D99A-4DA7-9016-9D2BAE1BF7FF}"/>
    <cellStyle name="40% - Énfasis2 2 7 2 6 2" xfId="9886" xr:uid="{F6F48FD3-6B4C-4EA9-BBD5-CF5AD06B0E29}"/>
    <cellStyle name="40% - Énfasis2 2 7 2 7" xfId="6932" xr:uid="{9D1C4E64-1CEE-4EBE-9EE2-E36C0BA1E097}"/>
    <cellStyle name="40% - Énfasis2 2 7 3" xfId="585" xr:uid="{00000000-0005-0000-0000-0000E8050000}"/>
    <cellStyle name="40% - Énfasis2 2 7 3 2" xfId="1791" xr:uid="{00000000-0005-0000-0000-0000E9050000}"/>
    <cellStyle name="40% - Énfasis2 2 7 3 2 2" xfId="5050" xr:uid="{C78C515A-1CCE-4D2A-AAAC-720E83886BFE}"/>
    <cellStyle name="40% - Énfasis2 2 7 3 2 2 2" xfId="11154" xr:uid="{51C8B63D-733B-419E-8FFE-99F23C8FA6FE}"/>
    <cellStyle name="40% - Énfasis2 2 7 3 2 3" xfId="8200" xr:uid="{FEA80730-6E55-4D09-B85E-37C384291AE1}"/>
    <cellStyle name="40% - Énfasis2 2 7 3 3" xfId="2670" xr:uid="{00000000-0005-0000-0000-0000EA050000}"/>
    <cellStyle name="40% - Énfasis2 2 7 3 3 2" xfId="5927" xr:uid="{E38A40DD-5E81-414E-A1C5-1C30EF80BA66}"/>
    <cellStyle name="40% - Énfasis2 2 7 3 3 2 2" xfId="11930" xr:uid="{D7E38E84-2655-416B-9455-AFD7BDD7C779}"/>
    <cellStyle name="40% - Énfasis2 2 7 3 3 3" xfId="8976" xr:uid="{5B3B9EC6-9F9D-42F0-BC16-92800347DCEF}"/>
    <cellStyle name="40% - Énfasis2 2 7 3 4" xfId="3860" xr:uid="{B2AC28EB-F338-4816-9AA6-8E4C87CA2552}"/>
    <cellStyle name="40% - Énfasis2 2 7 3 4 2" xfId="10065" xr:uid="{01A68A98-1A4A-41CB-8E72-90D1A36D48C2}"/>
    <cellStyle name="40% - Énfasis2 2 7 3 5" xfId="7111" xr:uid="{7104E236-C16C-465B-A143-33F5C0C8B7CF}"/>
    <cellStyle name="40% - Énfasis2 2 7 4" xfId="780" xr:uid="{00000000-0005-0000-0000-0000EB050000}"/>
    <cellStyle name="40% - Énfasis2 2 7 4 2" xfId="1980" xr:uid="{00000000-0005-0000-0000-0000EC050000}"/>
    <cellStyle name="40% - Énfasis2 2 7 4 2 2" xfId="5238" xr:uid="{B27E6E46-6CDD-4878-B319-DBFCC8C50256}"/>
    <cellStyle name="40% - Énfasis2 2 7 4 2 2 2" xfId="11341" xr:uid="{4A6CB443-BB5D-4A87-BDE4-2B38945EFEFA}"/>
    <cellStyle name="40% - Énfasis2 2 7 4 2 3" xfId="8387" xr:uid="{F38244BA-65FA-41F1-815E-7D89C2D70E98}"/>
    <cellStyle name="40% - Énfasis2 2 7 4 3" xfId="2858" xr:uid="{00000000-0005-0000-0000-0000ED050000}"/>
    <cellStyle name="40% - Énfasis2 2 7 4 3 2" xfId="6115" xr:uid="{81CC367B-2971-453E-86A3-C336C85CC101}"/>
    <cellStyle name="40% - Énfasis2 2 7 4 3 2 2" xfId="12117" xr:uid="{40D993E8-3B26-495B-926F-E434558D2879}"/>
    <cellStyle name="40% - Énfasis2 2 7 4 3 3" xfId="9163" xr:uid="{99C996E5-173E-4456-8929-49841B4DF0B0}"/>
    <cellStyle name="40% - Énfasis2 2 7 4 4" xfId="4048" xr:uid="{4D0C904C-AD46-4876-9B9B-D132BAD47A8C}"/>
    <cellStyle name="40% - Énfasis2 2 7 4 4 2" xfId="10252" xr:uid="{F647E4B4-4B6A-4AAC-9629-9F8A88219A44}"/>
    <cellStyle name="40% - Énfasis2 2 7 4 5" xfId="7298" xr:uid="{94C27E11-00AB-4E77-A682-146248809EAF}"/>
    <cellStyle name="40% - Énfasis2 2 7 5" xfId="1060" xr:uid="{00000000-0005-0000-0000-0000EE050000}"/>
    <cellStyle name="40% - Énfasis2 2 7 5 2" xfId="3134" xr:uid="{00000000-0005-0000-0000-0000EF050000}"/>
    <cellStyle name="40% - Énfasis2 2 7 5 2 2" xfId="6391" xr:uid="{4370E5A4-FED0-4414-981B-AD10A2495125}"/>
    <cellStyle name="40% - Énfasis2 2 7 5 2 2 2" xfId="12393" xr:uid="{67695C08-CB50-41C0-969A-C93B9B319C2D}"/>
    <cellStyle name="40% - Énfasis2 2 7 5 2 3" xfId="9439" xr:uid="{999A9D8B-8B10-4B73-B517-4B033299B190}"/>
    <cellStyle name="40% - Énfasis2 2 7 5 3" xfId="4324" xr:uid="{9091C519-3E08-42BB-A74E-BFA6E7366BA1}"/>
    <cellStyle name="40% - Énfasis2 2 7 5 3 2" xfId="10528" xr:uid="{28849BD5-41CF-4E91-B665-A78DED8B5DC1}"/>
    <cellStyle name="40% - Énfasis2 2 7 5 4" xfId="7574" xr:uid="{E70DA41A-D1FD-402B-9706-B30FD1033F07}"/>
    <cellStyle name="40% - Énfasis2 2 7 6" xfId="1398" xr:uid="{00000000-0005-0000-0000-0000F0050000}"/>
    <cellStyle name="40% - Énfasis2 2 7 6 2" xfId="4657" xr:uid="{549B40AD-F858-4AD9-AAE1-807B872A39F5}"/>
    <cellStyle name="40% - Énfasis2 2 7 6 2 2" xfId="10841" xr:uid="{C243A08C-5782-42E6-87AD-E69853592C5A}"/>
    <cellStyle name="40% - Énfasis2 2 7 6 3" xfId="7887" xr:uid="{13EDD6AC-26D5-4910-9CB9-6D3BFC5E0A88}"/>
    <cellStyle name="40% - Énfasis2 2 7 7" xfId="2277" xr:uid="{00000000-0005-0000-0000-0000F1050000}"/>
    <cellStyle name="40% - Énfasis2 2 7 7 2" xfId="5534" xr:uid="{731B16C7-7E98-4B37-935D-46559CCFCFEF}"/>
    <cellStyle name="40% - Énfasis2 2 7 7 2 2" xfId="11617" xr:uid="{13012B6F-6C89-44F4-B182-9143190AF07C}"/>
    <cellStyle name="40% - Énfasis2 2 7 7 3" xfId="8663" xr:uid="{D9DEBA32-B203-4E0C-9981-485DF8ADFA93}"/>
    <cellStyle name="40% - Énfasis2 2 7 8" xfId="3467" xr:uid="{442BB7B5-57AF-45DE-AF0C-732B4B174281}"/>
    <cellStyle name="40% - Énfasis2 2 7 8 2" xfId="9752" xr:uid="{A38C20F6-CC77-4DAF-8DBA-EA0F9AEA5EDE}"/>
    <cellStyle name="40% - Énfasis2 2 7 9" xfId="6798" xr:uid="{1C8202F3-A313-48B0-8794-DFBB2F4ACBB4}"/>
    <cellStyle name="40% - Énfasis2 2 8" xfId="182" xr:uid="{00000000-0005-0000-0000-0000F2050000}"/>
    <cellStyle name="40% - Énfasis2 2 8 2" xfId="374" xr:uid="{00000000-0005-0000-0000-0000F3050000}"/>
    <cellStyle name="40% - Énfasis2 2 8 2 2" xfId="929" xr:uid="{00000000-0005-0000-0000-0000F4050000}"/>
    <cellStyle name="40% - Énfasis2 2 8 2 2 2" xfId="2129" xr:uid="{00000000-0005-0000-0000-0000F5050000}"/>
    <cellStyle name="40% - Énfasis2 2 8 2 2 2 2" xfId="5387" xr:uid="{47005936-B8A5-4CA1-850E-A25D1FE08EED}"/>
    <cellStyle name="40% - Énfasis2 2 8 2 2 2 2 2" xfId="11490" xr:uid="{A54D79D6-D330-4835-B76F-5C0A51A15F14}"/>
    <cellStyle name="40% - Énfasis2 2 8 2 2 2 3" xfId="8536" xr:uid="{309F042D-2271-482C-B95F-FA7B8CEEDC4B}"/>
    <cellStyle name="40% - Énfasis2 2 8 2 2 3" xfId="3007" xr:uid="{00000000-0005-0000-0000-0000F6050000}"/>
    <cellStyle name="40% - Énfasis2 2 8 2 2 3 2" xfId="6264" xr:uid="{40865741-E44D-44F6-A53C-70B892840443}"/>
    <cellStyle name="40% - Énfasis2 2 8 2 2 3 2 2" xfId="12266" xr:uid="{83083862-F504-4476-AE7C-9CB4121CCB08}"/>
    <cellStyle name="40% - Énfasis2 2 8 2 2 3 3" xfId="9312" xr:uid="{CE9BE85C-8939-423D-B95F-E24A9C1055CF}"/>
    <cellStyle name="40% - Énfasis2 2 8 2 2 4" xfId="4197" xr:uid="{EBE6F192-8EE1-4836-A85B-8486A35EC610}"/>
    <cellStyle name="40% - Énfasis2 2 8 2 2 4 2" xfId="10401" xr:uid="{30EF95E6-A45A-401D-980B-E14DA3298C99}"/>
    <cellStyle name="40% - Énfasis2 2 8 2 2 5" xfId="7447" xr:uid="{AE7BF976-E296-426D-8DE8-2038D6BCAF31}"/>
    <cellStyle name="40% - Énfasis2 2 8 2 3" xfId="1209" xr:uid="{00000000-0005-0000-0000-0000F7050000}"/>
    <cellStyle name="40% - Énfasis2 2 8 2 3 2" xfId="3283" xr:uid="{00000000-0005-0000-0000-0000F8050000}"/>
    <cellStyle name="40% - Énfasis2 2 8 2 3 2 2" xfId="6540" xr:uid="{A9DE01A5-BE6A-4143-9421-A50D1D7C85E4}"/>
    <cellStyle name="40% - Énfasis2 2 8 2 3 2 2 2" xfId="12542" xr:uid="{645BFE0E-B5F0-4061-938E-A4763BF376D2}"/>
    <cellStyle name="40% - Énfasis2 2 8 2 3 2 3" xfId="9588" xr:uid="{6231082C-6CF4-4552-A7BC-C727556A2258}"/>
    <cellStyle name="40% - Énfasis2 2 8 2 3 3" xfId="4473" xr:uid="{37BCBAA2-F4A0-48BE-9F9F-B742D0FC2791}"/>
    <cellStyle name="40% - Énfasis2 2 8 2 3 3 2" xfId="10677" xr:uid="{7B79F28B-D740-4BD5-981D-ACB72DDC16C4}"/>
    <cellStyle name="40% - Énfasis2 2 8 2 3 4" xfId="7723" xr:uid="{8FFC6612-2346-45FF-9355-2EB0826DCA79}"/>
    <cellStyle name="40% - Énfasis2 2 8 2 4" xfId="1600" xr:uid="{00000000-0005-0000-0000-0000F9050000}"/>
    <cellStyle name="40% - Énfasis2 2 8 2 4 2" xfId="4859" xr:uid="{3E8628F7-326A-4885-8590-DB251AF7E198}"/>
    <cellStyle name="40% - Énfasis2 2 8 2 4 2 2" xfId="10990" xr:uid="{70F1A6AA-9FA4-443E-9095-51976C530CC9}"/>
    <cellStyle name="40% - Énfasis2 2 8 2 4 3" xfId="8036" xr:uid="{17240062-EB92-4DFE-9460-FE77A2913C4B}"/>
    <cellStyle name="40% - Énfasis2 2 8 2 5" xfId="2479" xr:uid="{00000000-0005-0000-0000-0000FA050000}"/>
    <cellStyle name="40% - Énfasis2 2 8 2 5 2" xfId="5736" xr:uid="{B35A32E4-D594-4D43-BDC2-3741F7D095A3}"/>
    <cellStyle name="40% - Énfasis2 2 8 2 5 2 2" xfId="11766" xr:uid="{509BF042-9398-451C-9B29-D3DD20807F52}"/>
    <cellStyle name="40% - Énfasis2 2 8 2 5 3" xfId="8812" xr:uid="{B62E6947-B5E9-4CEB-9D66-2EEB4D0ABF9C}"/>
    <cellStyle name="40% - Énfasis2 2 8 2 6" xfId="3669" xr:uid="{2E9908DA-643F-463D-85FE-51406B813B4A}"/>
    <cellStyle name="40% - Énfasis2 2 8 2 6 2" xfId="9901" xr:uid="{0BBD3A03-03C4-4351-92B3-8681BB491ACC}"/>
    <cellStyle name="40% - Énfasis2 2 8 2 7" xfId="6947" xr:uid="{B0DDF609-900C-49E0-B16C-9D7E8C331197}"/>
    <cellStyle name="40% - Énfasis2 2 8 3" xfId="600" xr:uid="{00000000-0005-0000-0000-0000FB050000}"/>
    <cellStyle name="40% - Énfasis2 2 8 3 2" xfId="1806" xr:uid="{00000000-0005-0000-0000-0000FC050000}"/>
    <cellStyle name="40% - Énfasis2 2 8 3 2 2" xfId="5065" xr:uid="{CA12231B-6B34-4DC7-9330-B2A27DBC1358}"/>
    <cellStyle name="40% - Énfasis2 2 8 3 2 2 2" xfId="11169" xr:uid="{F81DD888-778B-4441-9BDC-884928C547C4}"/>
    <cellStyle name="40% - Énfasis2 2 8 3 2 3" xfId="8215" xr:uid="{FCBE6D8D-D8BB-4DDF-B47D-3B3B1C7A9009}"/>
    <cellStyle name="40% - Énfasis2 2 8 3 3" xfId="2685" xr:uid="{00000000-0005-0000-0000-0000FD050000}"/>
    <cellStyle name="40% - Énfasis2 2 8 3 3 2" xfId="5942" xr:uid="{5D253CEB-41E9-40C2-A066-FE20F3E4159D}"/>
    <cellStyle name="40% - Énfasis2 2 8 3 3 2 2" xfId="11945" xr:uid="{F137B8B9-9967-4CBF-97F2-B18F42B8C4AC}"/>
    <cellStyle name="40% - Énfasis2 2 8 3 3 3" xfId="8991" xr:uid="{F18142D2-D183-4067-BA2D-855E1DCF5F90}"/>
    <cellStyle name="40% - Énfasis2 2 8 3 4" xfId="3875" xr:uid="{67AF4475-C29B-4825-ABA8-5B9B26553751}"/>
    <cellStyle name="40% - Énfasis2 2 8 3 4 2" xfId="10080" xr:uid="{8A21A6C1-16BE-42A3-B1B7-F7AC529755B5}"/>
    <cellStyle name="40% - Énfasis2 2 8 3 5" xfId="7126" xr:uid="{87B4AA46-3838-45A9-9A70-2CF282DCD6C7}"/>
    <cellStyle name="40% - Énfasis2 2 8 4" xfId="795" xr:uid="{00000000-0005-0000-0000-0000FE050000}"/>
    <cellStyle name="40% - Énfasis2 2 8 4 2" xfId="1995" xr:uid="{00000000-0005-0000-0000-0000FF050000}"/>
    <cellStyle name="40% - Énfasis2 2 8 4 2 2" xfId="5253" xr:uid="{5D939DBB-6B36-4C2F-837B-4C0423507B4D}"/>
    <cellStyle name="40% - Énfasis2 2 8 4 2 2 2" xfId="11356" xr:uid="{2997F973-5C6A-420A-BA20-8C56D94B5115}"/>
    <cellStyle name="40% - Énfasis2 2 8 4 2 3" xfId="8402" xr:uid="{F038425A-0F1A-4EA8-9FA1-CC05A967609B}"/>
    <cellStyle name="40% - Énfasis2 2 8 4 3" xfId="2873" xr:uid="{00000000-0005-0000-0000-000000060000}"/>
    <cellStyle name="40% - Énfasis2 2 8 4 3 2" xfId="6130" xr:uid="{4083A61F-53D5-44C0-9958-62C1C0F5AF5E}"/>
    <cellStyle name="40% - Énfasis2 2 8 4 3 2 2" xfId="12132" xr:uid="{517EC73F-5361-4C8C-AE8D-F88F1AB7752C}"/>
    <cellStyle name="40% - Énfasis2 2 8 4 3 3" xfId="9178" xr:uid="{70DBB4F0-43B7-4BC4-9813-738B56F7BA48}"/>
    <cellStyle name="40% - Énfasis2 2 8 4 4" xfId="4063" xr:uid="{02B8D1EF-53F7-438C-BF14-479777EFF6DE}"/>
    <cellStyle name="40% - Énfasis2 2 8 4 4 2" xfId="10267" xr:uid="{5B8EE266-B3F9-421F-8DDB-1197B40A94DF}"/>
    <cellStyle name="40% - Énfasis2 2 8 4 5" xfId="7313" xr:uid="{FDCA52BA-DD5E-4601-B21D-E3E5B1C86392}"/>
    <cellStyle name="40% - Énfasis2 2 8 5" xfId="1075" xr:uid="{00000000-0005-0000-0000-000001060000}"/>
    <cellStyle name="40% - Énfasis2 2 8 5 2" xfId="3149" xr:uid="{00000000-0005-0000-0000-000002060000}"/>
    <cellStyle name="40% - Énfasis2 2 8 5 2 2" xfId="6406" xr:uid="{34EB16E3-AAEA-4E3E-85FE-D623C3A35FB1}"/>
    <cellStyle name="40% - Énfasis2 2 8 5 2 2 2" xfId="12408" xr:uid="{0C6B8B7E-1339-4F38-964B-51B0000BE97D}"/>
    <cellStyle name="40% - Énfasis2 2 8 5 2 3" xfId="9454" xr:uid="{03CFA15F-A197-4311-9AA4-7956694B0664}"/>
    <cellStyle name="40% - Énfasis2 2 8 5 3" xfId="4339" xr:uid="{70463592-92EE-4B90-9C1D-BC666D4EED88}"/>
    <cellStyle name="40% - Énfasis2 2 8 5 3 2" xfId="10543" xr:uid="{56618769-5E06-4F75-B899-721208DC8F9B}"/>
    <cellStyle name="40% - Énfasis2 2 8 5 4" xfId="7589" xr:uid="{72311967-A69A-4A55-B388-DCC0CE433968}"/>
    <cellStyle name="40% - Énfasis2 2 8 6" xfId="1416" xr:uid="{00000000-0005-0000-0000-000003060000}"/>
    <cellStyle name="40% - Énfasis2 2 8 6 2" xfId="4675" xr:uid="{5105D62C-88A5-4DE3-8910-488C2F0F109A}"/>
    <cellStyle name="40% - Énfasis2 2 8 6 2 2" xfId="10856" xr:uid="{AAD3F86F-42B7-4BD4-A2D8-930DA447B83E}"/>
    <cellStyle name="40% - Énfasis2 2 8 6 3" xfId="7902" xr:uid="{E04BB2C5-90BD-49D7-8DAB-5CF98A149098}"/>
    <cellStyle name="40% - Énfasis2 2 8 7" xfId="2295" xr:uid="{00000000-0005-0000-0000-000004060000}"/>
    <cellStyle name="40% - Énfasis2 2 8 7 2" xfId="5552" xr:uid="{25DE7CF3-397E-4859-9B4E-8DBE96313C7F}"/>
    <cellStyle name="40% - Énfasis2 2 8 7 2 2" xfId="11632" xr:uid="{D2F419A2-61F6-44FB-9154-7F182AEEDEA6}"/>
    <cellStyle name="40% - Énfasis2 2 8 7 3" xfId="8678" xr:uid="{F594803D-94B8-4E58-A3DF-AE92D3CB5057}"/>
    <cellStyle name="40% - Énfasis2 2 8 8" xfId="3485" xr:uid="{2EDC1819-9A0F-43F1-A886-BF9B060FFCF7}"/>
    <cellStyle name="40% - Énfasis2 2 8 8 2" xfId="9767" xr:uid="{47CFA27F-357F-4552-B432-943C117BD3B5}"/>
    <cellStyle name="40% - Énfasis2 2 8 9" xfId="6813" xr:uid="{517BD4FC-70FD-469B-A8A6-68210C035E6F}"/>
    <cellStyle name="40% - Énfasis2 2 9" xfId="201" xr:uid="{00000000-0005-0000-0000-000005060000}"/>
    <cellStyle name="40% - Énfasis2 2 9 2" xfId="393" xr:uid="{00000000-0005-0000-0000-000006060000}"/>
    <cellStyle name="40% - Énfasis2 2 9 2 2" xfId="944" xr:uid="{00000000-0005-0000-0000-000007060000}"/>
    <cellStyle name="40% - Énfasis2 2 9 2 2 2" xfId="2144" xr:uid="{00000000-0005-0000-0000-000008060000}"/>
    <cellStyle name="40% - Énfasis2 2 9 2 2 2 2" xfId="5402" xr:uid="{D3B0FD00-E295-4893-9CFC-D7F1D58BF261}"/>
    <cellStyle name="40% - Énfasis2 2 9 2 2 2 2 2" xfId="11505" xr:uid="{7BD57726-156C-4DD4-BBE0-745EA97C01BC}"/>
    <cellStyle name="40% - Énfasis2 2 9 2 2 2 3" xfId="8551" xr:uid="{3E1F8442-72A0-45FA-9CA9-7798A37934B2}"/>
    <cellStyle name="40% - Énfasis2 2 9 2 2 3" xfId="3022" xr:uid="{00000000-0005-0000-0000-000009060000}"/>
    <cellStyle name="40% - Énfasis2 2 9 2 2 3 2" xfId="6279" xr:uid="{6D7A241F-A12E-4F96-A965-F7E739F73F45}"/>
    <cellStyle name="40% - Énfasis2 2 9 2 2 3 2 2" xfId="12281" xr:uid="{CFEAE526-7DED-452D-956B-11FE6420F24A}"/>
    <cellStyle name="40% - Énfasis2 2 9 2 2 3 3" xfId="9327" xr:uid="{C13627E2-1135-44E1-8D34-F7FFEA195810}"/>
    <cellStyle name="40% - Énfasis2 2 9 2 2 4" xfId="4212" xr:uid="{524265C9-BFDA-4EBB-8570-67E6B117CB4C}"/>
    <cellStyle name="40% - Énfasis2 2 9 2 2 4 2" xfId="10416" xr:uid="{9984ABFC-4498-4E7F-9BC9-7E4E1756AE97}"/>
    <cellStyle name="40% - Énfasis2 2 9 2 2 5" xfId="7462" xr:uid="{E06D3B24-CFB0-49A1-8F69-244184089D13}"/>
    <cellStyle name="40% - Énfasis2 2 9 2 3" xfId="1224" xr:uid="{00000000-0005-0000-0000-00000A060000}"/>
    <cellStyle name="40% - Énfasis2 2 9 2 3 2" xfId="3298" xr:uid="{00000000-0005-0000-0000-00000B060000}"/>
    <cellStyle name="40% - Énfasis2 2 9 2 3 2 2" xfId="6555" xr:uid="{896018A1-5A09-4228-B4D3-BD070D7E9FA3}"/>
    <cellStyle name="40% - Énfasis2 2 9 2 3 2 2 2" xfId="12557" xr:uid="{B3237AB6-779C-4A03-AB87-D223A45A3E17}"/>
    <cellStyle name="40% - Énfasis2 2 9 2 3 2 3" xfId="9603" xr:uid="{17761E35-1487-47B6-8FB2-050F5EC29009}"/>
    <cellStyle name="40% - Énfasis2 2 9 2 3 3" xfId="4488" xr:uid="{FA0976EA-935D-4797-A2A5-3647533D8A3F}"/>
    <cellStyle name="40% - Énfasis2 2 9 2 3 3 2" xfId="10692" xr:uid="{3F9086F4-9D07-4130-AC59-F2C79BB46D98}"/>
    <cellStyle name="40% - Énfasis2 2 9 2 3 4" xfId="7738" xr:uid="{9B129F2E-144E-4F92-9979-FB9041DAF7A7}"/>
    <cellStyle name="40% - Énfasis2 2 9 2 4" xfId="1618" xr:uid="{00000000-0005-0000-0000-00000C060000}"/>
    <cellStyle name="40% - Énfasis2 2 9 2 4 2" xfId="4877" xr:uid="{1F3D3B8C-A878-4722-B2B5-3F9460B99FF9}"/>
    <cellStyle name="40% - Énfasis2 2 9 2 4 2 2" xfId="11005" xr:uid="{677FF455-7B8F-4E14-B828-9C8DF7CC9D86}"/>
    <cellStyle name="40% - Énfasis2 2 9 2 4 3" xfId="8051" xr:uid="{B4DAE194-71D2-4CEB-8051-D8527307D4AA}"/>
    <cellStyle name="40% - Énfasis2 2 9 2 5" xfId="2497" xr:uid="{00000000-0005-0000-0000-00000D060000}"/>
    <cellStyle name="40% - Énfasis2 2 9 2 5 2" xfId="5754" xr:uid="{8CEBCB56-4C5E-4344-8A5A-CFA207788137}"/>
    <cellStyle name="40% - Énfasis2 2 9 2 5 2 2" xfId="11781" xr:uid="{079FBB25-E75A-440B-98F3-FBFCD81BE596}"/>
    <cellStyle name="40% - Énfasis2 2 9 2 5 3" xfId="8827" xr:uid="{0ED28425-9A1A-42DC-89C1-865B83D6121F}"/>
    <cellStyle name="40% - Énfasis2 2 9 2 6" xfId="3687" xr:uid="{CB80804B-98A1-4852-8BFB-8E6D5FB730DA}"/>
    <cellStyle name="40% - Énfasis2 2 9 2 6 2" xfId="9916" xr:uid="{4ADD9FE3-ED18-4B1E-9431-ABB62C17268B}"/>
    <cellStyle name="40% - Énfasis2 2 9 2 7" xfId="6962" xr:uid="{F3EB11E2-A74B-42BE-9AA9-05E696592062}"/>
    <cellStyle name="40% - Énfasis2 2 9 3" xfId="615" xr:uid="{00000000-0005-0000-0000-00000E060000}"/>
    <cellStyle name="40% - Énfasis2 2 9 3 2" xfId="1821" xr:uid="{00000000-0005-0000-0000-00000F060000}"/>
    <cellStyle name="40% - Énfasis2 2 9 3 2 2" xfId="5080" xr:uid="{A2C1009C-2B13-4E00-B561-6D016AF912F6}"/>
    <cellStyle name="40% - Énfasis2 2 9 3 2 2 2" xfId="11184" xr:uid="{D7787F63-B346-4CBD-AA77-4CE578376F6B}"/>
    <cellStyle name="40% - Énfasis2 2 9 3 2 3" xfId="8230" xr:uid="{36257A21-623E-48FD-AA17-0E461428E4CD}"/>
    <cellStyle name="40% - Énfasis2 2 9 3 3" xfId="2700" xr:uid="{00000000-0005-0000-0000-000010060000}"/>
    <cellStyle name="40% - Énfasis2 2 9 3 3 2" xfId="5957" xr:uid="{7D054A92-12FF-47EF-9642-C8E22D865C10}"/>
    <cellStyle name="40% - Énfasis2 2 9 3 3 2 2" xfId="11960" xr:uid="{4B8DF264-6203-4D9F-A64E-BBE342D40C59}"/>
    <cellStyle name="40% - Énfasis2 2 9 3 3 3" xfId="9006" xr:uid="{2A9573C1-7756-4BD4-8D9A-7522F0146294}"/>
    <cellStyle name="40% - Énfasis2 2 9 3 4" xfId="3890" xr:uid="{982B335F-3B47-475C-999D-009F8F92E887}"/>
    <cellStyle name="40% - Énfasis2 2 9 3 4 2" xfId="10095" xr:uid="{58B2CCF4-B3B7-45A4-92CC-1B17CC0284C9}"/>
    <cellStyle name="40% - Énfasis2 2 9 3 5" xfId="7141" xr:uid="{75A9867C-3591-4F0B-A1A8-3F7A0F453B4C}"/>
    <cellStyle name="40% - Énfasis2 2 9 4" xfId="810" xr:uid="{00000000-0005-0000-0000-000011060000}"/>
    <cellStyle name="40% - Énfasis2 2 9 4 2" xfId="2010" xr:uid="{00000000-0005-0000-0000-000012060000}"/>
    <cellStyle name="40% - Énfasis2 2 9 4 2 2" xfId="5268" xr:uid="{C4F7151E-790C-4EC0-958A-045B6E141975}"/>
    <cellStyle name="40% - Énfasis2 2 9 4 2 2 2" xfId="11371" xr:uid="{04DC2892-AC12-473E-89F7-A57073231046}"/>
    <cellStyle name="40% - Énfasis2 2 9 4 2 3" xfId="8417" xr:uid="{6326DF71-8CC1-4BFC-9808-498A3EB2E423}"/>
    <cellStyle name="40% - Énfasis2 2 9 4 3" xfId="2888" xr:uid="{00000000-0005-0000-0000-000013060000}"/>
    <cellStyle name="40% - Énfasis2 2 9 4 3 2" xfId="6145" xr:uid="{3882D01F-12B1-4EDC-84EE-87B470E3FCE3}"/>
    <cellStyle name="40% - Énfasis2 2 9 4 3 2 2" xfId="12147" xr:uid="{68314DEE-6730-47EA-88DB-58A6BA0EC65D}"/>
    <cellStyle name="40% - Énfasis2 2 9 4 3 3" xfId="9193" xr:uid="{7548723D-014D-418B-A06E-2BCB18B9E715}"/>
    <cellStyle name="40% - Énfasis2 2 9 4 4" xfId="4078" xr:uid="{DA77B9C2-56A6-4B71-8FC1-90E54EFE67B2}"/>
    <cellStyle name="40% - Énfasis2 2 9 4 4 2" xfId="10282" xr:uid="{C5F21698-0671-4EAC-8B56-F5784D9E4324}"/>
    <cellStyle name="40% - Énfasis2 2 9 4 5" xfId="7328" xr:uid="{FD0C15BC-1F7B-49D6-9AB7-949B333BB615}"/>
    <cellStyle name="40% - Énfasis2 2 9 5" xfId="1090" xr:uid="{00000000-0005-0000-0000-000014060000}"/>
    <cellStyle name="40% - Énfasis2 2 9 5 2" xfId="3164" xr:uid="{00000000-0005-0000-0000-000015060000}"/>
    <cellStyle name="40% - Énfasis2 2 9 5 2 2" xfId="6421" xr:uid="{E05F32A2-EF05-42CC-B8CB-F4E6AE351FF8}"/>
    <cellStyle name="40% - Énfasis2 2 9 5 2 2 2" xfId="12423" xr:uid="{B3E63CD7-8F46-402C-8549-E9A7500B9778}"/>
    <cellStyle name="40% - Énfasis2 2 9 5 2 3" xfId="9469" xr:uid="{0CB7E9D2-BCE3-4502-89E2-3BE0FD4150F1}"/>
    <cellStyle name="40% - Énfasis2 2 9 5 3" xfId="4354" xr:uid="{1EB215C0-08EE-432D-A1D2-4148568A82F1}"/>
    <cellStyle name="40% - Énfasis2 2 9 5 3 2" xfId="10558" xr:uid="{C8D4CD41-6BBD-45C4-9DAE-E07E32CA3118}"/>
    <cellStyle name="40% - Énfasis2 2 9 5 4" xfId="7604" xr:uid="{9B54A155-D900-4AE4-BA6A-FB4522485DA2}"/>
    <cellStyle name="40% - Énfasis2 2 9 6" xfId="1434" xr:uid="{00000000-0005-0000-0000-000016060000}"/>
    <cellStyle name="40% - Énfasis2 2 9 6 2" xfId="4693" xr:uid="{BA29C5B6-69AB-4B46-8B85-4CDA36FCBDF5}"/>
    <cellStyle name="40% - Énfasis2 2 9 6 2 2" xfId="10871" xr:uid="{E775A574-557E-4D5D-8E7C-00CE8C717095}"/>
    <cellStyle name="40% - Énfasis2 2 9 6 3" xfId="7917" xr:uid="{B83DD5F1-6CAE-49C6-BBB7-C3736A42540D}"/>
    <cellStyle name="40% - Énfasis2 2 9 7" xfId="2313" xr:uid="{00000000-0005-0000-0000-000017060000}"/>
    <cellStyle name="40% - Énfasis2 2 9 7 2" xfId="5570" xr:uid="{52E1E512-18B0-40E2-B570-A87B9691CB58}"/>
    <cellStyle name="40% - Énfasis2 2 9 7 2 2" xfId="11647" xr:uid="{56F7699B-76FA-4C4E-8473-812ED8E77572}"/>
    <cellStyle name="40% - Énfasis2 2 9 7 3" xfId="8693" xr:uid="{234FEF32-3B35-4CE6-B364-6460742C3168}"/>
    <cellStyle name="40% - Énfasis2 2 9 8" xfId="3503" xr:uid="{57A9C53E-957D-453D-A987-1B2F526C7173}"/>
    <cellStyle name="40% - Énfasis2 2 9 8 2" xfId="9782" xr:uid="{796EC736-6BED-4D73-9F52-158823567577}"/>
    <cellStyle name="40% - Énfasis2 2 9 9" xfId="6828" xr:uid="{1A968ED8-5EB2-42F8-9BB3-584EB9CFDCE5}"/>
    <cellStyle name="40% - Énfasis3 2" xfId="14" xr:uid="{00000000-0005-0000-0000-000018060000}"/>
    <cellStyle name="40% - Énfasis3 2 10" xfId="220" xr:uid="{00000000-0005-0000-0000-000019060000}"/>
    <cellStyle name="40% - Énfasis3 2 10 2" xfId="631" xr:uid="{00000000-0005-0000-0000-00001A060000}"/>
    <cellStyle name="40% - Énfasis3 2 10 2 2" xfId="1837" xr:uid="{00000000-0005-0000-0000-00001B060000}"/>
    <cellStyle name="40% - Énfasis3 2 10 2 2 2" xfId="5096" xr:uid="{981007E6-0732-48CF-BBDD-D51C1D43B829}"/>
    <cellStyle name="40% - Énfasis3 2 10 2 2 2 2" xfId="11200" xr:uid="{A45285E6-55CB-426F-98E7-562E90226E94}"/>
    <cellStyle name="40% - Énfasis3 2 10 2 2 3" xfId="8246" xr:uid="{39B5296D-D41A-4AD7-B3DF-74380CF0DF67}"/>
    <cellStyle name="40% - Énfasis3 2 10 2 3" xfId="2716" xr:uid="{00000000-0005-0000-0000-00001C060000}"/>
    <cellStyle name="40% - Énfasis3 2 10 2 3 2" xfId="5973" xr:uid="{03FED923-E7C5-4470-9B1E-E94E7FC2B822}"/>
    <cellStyle name="40% - Énfasis3 2 10 2 3 2 2" xfId="11976" xr:uid="{69035EDA-E6E4-4E74-9032-3FF4F76E7790}"/>
    <cellStyle name="40% - Énfasis3 2 10 2 3 3" xfId="9022" xr:uid="{83EFF376-26AD-498C-B120-53BB3E303714}"/>
    <cellStyle name="40% - Énfasis3 2 10 2 4" xfId="3906" xr:uid="{2502222A-4307-4099-8B67-EAAC846B059C}"/>
    <cellStyle name="40% - Énfasis3 2 10 2 4 2" xfId="10111" xr:uid="{2619ECA1-E44F-4575-A231-9DFF50E2CC7A}"/>
    <cellStyle name="40% - Énfasis3 2 10 2 5" xfId="7157" xr:uid="{8C735D52-D0AA-4AAD-B147-A8EC7F3999A6}"/>
    <cellStyle name="40% - Énfasis3 2 10 3" xfId="826" xr:uid="{00000000-0005-0000-0000-00001D060000}"/>
    <cellStyle name="40% - Énfasis3 2 10 3 2" xfId="2026" xr:uid="{00000000-0005-0000-0000-00001E060000}"/>
    <cellStyle name="40% - Énfasis3 2 10 3 2 2" xfId="5284" xr:uid="{EAD06A13-6553-43E9-8ECF-13B1195FA434}"/>
    <cellStyle name="40% - Énfasis3 2 10 3 2 2 2" xfId="11387" xr:uid="{E044BAD7-818C-4FCF-8F1E-F4B17ADEE5F3}"/>
    <cellStyle name="40% - Énfasis3 2 10 3 2 3" xfId="8433" xr:uid="{95D69A3F-6CBB-4CE8-AD89-7498829E5769}"/>
    <cellStyle name="40% - Énfasis3 2 10 3 3" xfId="2904" xr:uid="{00000000-0005-0000-0000-00001F060000}"/>
    <cellStyle name="40% - Énfasis3 2 10 3 3 2" xfId="6161" xr:uid="{34CA2F46-94CA-4BE7-945A-B491854B6CCB}"/>
    <cellStyle name="40% - Énfasis3 2 10 3 3 2 2" xfId="12163" xr:uid="{56A5BC2A-9A31-408C-A128-9FB5296A6F8D}"/>
    <cellStyle name="40% - Énfasis3 2 10 3 3 3" xfId="9209" xr:uid="{1A6F3FA3-1A83-4C26-9403-F1C76F8ADB90}"/>
    <cellStyle name="40% - Énfasis3 2 10 3 4" xfId="4094" xr:uid="{7C27A7B0-3FFE-45B9-A6E9-CBDC6CD5BFFE}"/>
    <cellStyle name="40% - Énfasis3 2 10 3 4 2" xfId="10298" xr:uid="{C4788072-7509-4555-85B0-220A8DC42143}"/>
    <cellStyle name="40% - Énfasis3 2 10 3 5" xfId="7344" xr:uid="{B21CF263-BBF6-4057-9331-665BDEDC3EA7}"/>
    <cellStyle name="40% - Énfasis3 2 10 4" xfId="1106" xr:uid="{00000000-0005-0000-0000-000020060000}"/>
    <cellStyle name="40% - Énfasis3 2 10 4 2" xfId="3180" xr:uid="{00000000-0005-0000-0000-000021060000}"/>
    <cellStyle name="40% - Énfasis3 2 10 4 2 2" xfId="6437" xr:uid="{7A984099-42C1-4CC2-8101-CCCDFFFE83C4}"/>
    <cellStyle name="40% - Énfasis3 2 10 4 2 2 2" xfId="12439" xr:uid="{44AFB0E6-1F07-4CE4-A35B-4AC2CF10E52E}"/>
    <cellStyle name="40% - Énfasis3 2 10 4 2 3" xfId="9485" xr:uid="{02A5BE56-6DD4-447D-8928-D0C8DBC8EB8B}"/>
    <cellStyle name="40% - Énfasis3 2 10 4 3" xfId="4370" xr:uid="{855AC430-0CCE-4AF4-9F6A-9B8E007D172E}"/>
    <cellStyle name="40% - Énfasis3 2 10 4 3 2" xfId="10574" xr:uid="{296BE451-C27C-43B0-AAF8-C181D6C8844D}"/>
    <cellStyle name="40% - Énfasis3 2 10 4 4" xfId="7620" xr:uid="{9BCB68D8-526C-4710-A954-EA9806152B84}"/>
    <cellStyle name="40% - Énfasis3 2 10 5" xfId="1453" xr:uid="{00000000-0005-0000-0000-000022060000}"/>
    <cellStyle name="40% - Énfasis3 2 10 5 2" xfId="4712" xr:uid="{4A891A0C-5C70-4567-AB1E-78E0B623FD89}"/>
    <cellStyle name="40% - Énfasis3 2 10 5 2 2" xfId="10887" xr:uid="{4481FD3E-A1D7-43B7-BABD-2258940A9D1D}"/>
    <cellStyle name="40% - Énfasis3 2 10 5 3" xfId="7933" xr:uid="{DCBB1E1E-F404-4B45-A7A6-51B21C52B033}"/>
    <cellStyle name="40% - Énfasis3 2 10 6" xfId="2332" xr:uid="{00000000-0005-0000-0000-000023060000}"/>
    <cellStyle name="40% - Énfasis3 2 10 6 2" xfId="5589" xr:uid="{C83FFA12-2085-4A72-AD00-36497D57BE43}"/>
    <cellStyle name="40% - Énfasis3 2 10 6 2 2" xfId="11663" xr:uid="{72850AE5-3EA0-4259-9848-0942F7B94DE1}"/>
    <cellStyle name="40% - Énfasis3 2 10 6 3" xfId="8709" xr:uid="{B64255E5-5B47-46B8-84C7-82414C583E36}"/>
    <cellStyle name="40% - Énfasis3 2 10 7" xfId="3522" xr:uid="{61196F9E-AE09-4106-9288-996D7379A597}"/>
    <cellStyle name="40% - Énfasis3 2 10 7 2" xfId="9798" xr:uid="{07E5085F-6497-4C18-BF53-CF05B3B7B561}"/>
    <cellStyle name="40% - Énfasis3 2 10 8" xfId="6844" xr:uid="{D4BB30F1-7197-4735-A5B3-FEE09A7327B3}"/>
    <cellStyle name="40% - Énfasis3 2 11" xfId="435" xr:uid="{00000000-0005-0000-0000-000024060000}"/>
    <cellStyle name="40% - Énfasis3 2 11 2" xfId="1240" xr:uid="{00000000-0005-0000-0000-000025060000}"/>
    <cellStyle name="40% - Énfasis3 2 11 2 2" xfId="3314" xr:uid="{00000000-0005-0000-0000-000026060000}"/>
    <cellStyle name="40% - Énfasis3 2 11 2 2 2" xfId="6571" xr:uid="{1DA99D9E-BC7F-48F1-B47B-3AFD01BF059B}"/>
    <cellStyle name="40% - Énfasis3 2 11 2 2 2 2" xfId="12573" xr:uid="{12A27162-EA36-4721-838F-CE1C3D0E4D61}"/>
    <cellStyle name="40% - Énfasis3 2 11 2 2 3" xfId="9619" xr:uid="{EE5DC3F4-57A4-412B-BD31-EEC07DFD0ABC}"/>
    <cellStyle name="40% - Énfasis3 2 11 2 3" xfId="4504" xr:uid="{6D380288-851E-4D0E-80F3-D34282FC39DF}"/>
    <cellStyle name="40% - Énfasis3 2 11 2 3 2" xfId="10708" xr:uid="{FB477862-FB1C-4C5B-9972-48C1853BF01B}"/>
    <cellStyle name="40% - Énfasis3 2 11 2 4" xfId="7754" xr:uid="{D663383E-1AFC-475D-87B7-CC4F627F5C18}"/>
    <cellStyle name="40% - Énfasis3 2 11 3" xfId="1658" xr:uid="{00000000-0005-0000-0000-000027060000}"/>
    <cellStyle name="40% - Énfasis3 2 11 3 2" xfId="4917" xr:uid="{D4DD7EB5-E38A-4563-891D-50E1FBAC9DBB}"/>
    <cellStyle name="40% - Énfasis3 2 11 3 2 2" xfId="11021" xr:uid="{7C4B069D-D5A0-4A25-B316-009C3E8BA553}"/>
    <cellStyle name="40% - Énfasis3 2 11 3 3" xfId="8067" xr:uid="{608D69EB-9176-4808-BBF3-852704CB5A5D}"/>
    <cellStyle name="40% - Énfasis3 2 11 4" xfId="2537" xr:uid="{00000000-0005-0000-0000-000028060000}"/>
    <cellStyle name="40% - Énfasis3 2 11 4 2" xfId="5794" xr:uid="{CA1B85E6-A46D-444F-9894-FC4F2D9E3389}"/>
    <cellStyle name="40% - Énfasis3 2 11 4 2 2" xfId="11797" xr:uid="{3C8A2CFE-D84C-4671-B2B7-3EC9CC25D8A5}"/>
    <cellStyle name="40% - Énfasis3 2 11 4 3" xfId="8843" xr:uid="{3BDE8245-87EA-4097-8F46-A90321E7B044}"/>
    <cellStyle name="40% - Énfasis3 2 11 5" xfId="3727" xr:uid="{EBF2486B-ECFE-4396-9B36-95BDBB9A1253}"/>
    <cellStyle name="40% - Énfasis3 2 11 5 2" xfId="9932" xr:uid="{48EBF2AE-1CBF-49BD-BDC5-026E65FDC7C5}"/>
    <cellStyle name="40% - Énfasis3 2 11 6" xfId="6978" xr:uid="{0A3599CE-6B94-43BC-9FDC-5FFF93913B99}"/>
    <cellStyle name="40% - Énfasis3 2 12" xfId="461" xr:uid="{00000000-0005-0000-0000-000029060000}"/>
    <cellStyle name="40% - Énfasis3 2 12 2" xfId="1258" xr:uid="{00000000-0005-0000-0000-00002A060000}"/>
    <cellStyle name="40% - Énfasis3 2 12 2 2" xfId="3329" xr:uid="{00000000-0005-0000-0000-00002B060000}"/>
    <cellStyle name="40% - Énfasis3 2 12 2 2 2" xfId="6586" xr:uid="{B8E9A119-34CA-4679-8F5A-91033FF7B3DE}"/>
    <cellStyle name="40% - Énfasis3 2 12 2 2 2 2" xfId="12588" xr:uid="{436656BF-C9BD-4619-9982-3BD0112C917E}"/>
    <cellStyle name="40% - Énfasis3 2 12 2 2 3" xfId="9634" xr:uid="{FE42EC19-8F91-4776-A111-F75B2CDBD349}"/>
    <cellStyle name="40% - Énfasis3 2 12 2 3" xfId="4519" xr:uid="{9208A7DB-3658-46AE-83BE-AE7085ADD8A8}"/>
    <cellStyle name="40% - Énfasis3 2 12 2 3 2" xfId="10723" xr:uid="{CF8939B3-67BD-4DD0-BE09-4437DF18BCF4}"/>
    <cellStyle name="40% - Énfasis3 2 12 2 4" xfId="7769" xr:uid="{FA72FE25-7AE4-4EF4-A925-971ECDBCAF62}"/>
    <cellStyle name="40% - Énfasis3 2 12 3" xfId="1673" xr:uid="{00000000-0005-0000-0000-00002C060000}"/>
    <cellStyle name="40% - Énfasis3 2 12 3 2" xfId="4932" xr:uid="{382D2436-505C-4240-9D7D-0F46D19250F6}"/>
    <cellStyle name="40% - Énfasis3 2 12 3 2 2" xfId="11036" xr:uid="{5BF2A111-ACCC-4A58-9C36-8A770D350AD8}"/>
    <cellStyle name="40% - Énfasis3 2 12 3 3" xfId="8082" xr:uid="{4C2BB496-6357-4798-95F4-688A41D0C9B2}"/>
    <cellStyle name="40% - Énfasis3 2 12 4" xfId="2552" xr:uid="{00000000-0005-0000-0000-00002D060000}"/>
    <cellStyle name="40% - Énfasis3 2 12 4 2" xfId="5809" xr:uid="{53745827-438C-44D8-8822-7548B9D1456A}"/>
    <cellStyle name="40% - Énfasis3 2 12 4 2 2" xfId="11812" xr:uid="{E33CD7BC-BB8C-483F-968B-5C337BCD04EC}"/>
    <cellStyle name="40% - Énfasis3 2 12 4 3" xfId="8858" xr:uid="{8A0C723B-17EC-4860-A248-EC2E355324D1}"/>
    <cellStyle name="40% - Énfasis3 2 12 5" xfId="3742" xr:uid="{44361D88-7202-47E9-86AB-F53484836CCC}"/>
    <cellStyle name="40% - Énfasis3 2 12 5 2" xfId="9947" xr:uid="{5AD47171-FF78-4250-A302-7A56CA2135C2}"/>
    <cellStyle name="40% - Énfasis3 2 12 6" xfId="6993" xr:uid="{7168B86D-FF0F-42C4-B229-F2B8E30BE353}"/>
    <cellStyle name="40% - Énfasis3 2 13" xfId="476" xr:uid="{00000000-0005-0000-0000-00002E060000}"/>
    <cellStyle name="40% - Énfasis3 2 13 2" xfId="1273" xr:uid="{00000000-0005-0000-0000-00002F060000}"/>
    <cellStyle name="40% - Énfasis3 2 13 2 2" xfId="3344" xr:uid="{00000000-0005-0000-0000-000030060000}"/>
    <cellStyle name="40% - Énfasis3 2 13 2 2 2" xfId="6601" xr:uid="{232D580A-1E1F-457E-BD3C-A3CD89AE5A4A}"/>
    <cellStyle name="40% - Énfasis3 2 13 2 2 2 2" xfId="12603" xr:uid="{DC137B1D-10E9-445A-91D9-14CA5B3BF6BA}"/>
    <cellStyle name="40% - Énfasis3 2 13 2 2 3" xfId="9649" xr:uid="{BA7986B9-6036-491C-97C1-3730F2AF0653}"/>
    <cellStyle name="40% - Énfasis3 2 13 2 3" xfId="4534" xr:uid="{A7D8FC28-A52E-425F-A5A9-9170553A79C1}"/>
    <cellStyle name="40% - Énfasis3 2 13 2 3 2" xfId="10738" xr:uid="{C01FD725-B345-4541-B536-BE5D053C8A13}"/>
    <cellStyle name="40% - Énfasis3 2 13 2 4" xfId="7784" xr:uid="{114B81B7-159D-4A5E-9AF1-263AC1EC532B}"/>
    <cellStyle name="40% - Énfasis3 2 13 3" xfId="1688" xr:uid="{00000000-0005-0000-0000-000031060000}"/>
    <cellStyle name="40% - Énfasis3 2 13 3 2" xfId="4947" xr:uid="{766E7ED2-202A-4043-975D-CB52E301BB9D}"/>
    <cellStyle name="40% - Énfasis3 2 13 3 2 2" xfId="11051" xr:uid="{AE08ADC6-E43B-437F-AF5C-ABA3E8787966}"/>
    <cellStyle name="40% - Énfasis3 2 13 3 3" xfId="8097" xr:uid="{48C24FCA-2BB2-42BC-AC98-66A24B344F9F}"/>
    <cellStyle name="40% - Énfasis3 2 13 4" xfId="2567" xr:uid="{00000000-0005-0000-0000-000032060000}"/>
    <cellStyle name="40% - Énfasis3 2 13 4 2" xfId="5824" xr:uid="{704034C7-D0B8-4CE3-8276-B81758DC70AD}"/>
    <cellStyle name="40% - Énfasis3 2 13 4 2 2" xfId="11827" xr:uid="{1484B374-6E3E-4A71-8B44-94AC06AD7A2A}"/>
    <cellStyle name="40% - Énfasis3 2 13 4 3" xfId="8873" xr:uid="{4D454B07-9E43-499E-B181-520E02208BF8}"/>
    <cellStyle name="40% - Énfasis3 2 13 5" xfId="3757" xr:uid="{3D9981EE-D8B7-4178-BD15-BBCEB1B46EA8}"/>
    <cellStyle name="40% - Énfasis3 2 13 5 2" xfId="9962" xr:uid="{3898BF26-3297-451C-933B-7CC43FFF2756}"/>
    <cellStyle name="40% - Énfasis3 2 13 6" xfId="7008" xr:uid="{A76AEF2C-BE41-4797-B4B3-6B58D56E4941}"/>
    <cellStyle name="40% - Énfasis3 2 14" xfId="495" xr:uid="{00000000-0005-0000-0000-000033060000}"/>
    <cellStyle name="40% - Énfasis3 2 14 2" xfId="1703" xr:uid="{00000000-0005-0000-0000-000034060000}"/>
    <cellStyle name="40% - Énfasis3 2 14 2 2" xfId="4962" xr:uid="{0C966924-12E4-47F9-9396-9C478EE7D8F5}"/>
    <cellStyle name="40% - Énfasis3 2 14 2 2 2" xfId="11066" xr:uid="{D4602A59-79D1-4CC7-845F-60DC1529D07B}"/>
    <cellStyle name="40% - Énfasis3 2 14 2 3" xfId="8112" xr:uid="{06C1B770-270F-459C-A264-67676086F1A3}"/>
    <cellStyle name="40% - Énfasis3 2 14 3" xfId="2582" xr:uid="{00000000-0005-0000-0000-000035060000}"/>
    <cellStyle name="40% - Énfasis3 2 14 3 2" xfId="5839" xr:uid="{BAC08BA3-E805-4960-B1D5-21BAD5B3CDC4}"/>
    <cellStyle name="40% - Énfasis3 2 14 3 2 2" xfId="11842" xr:uid="{6391A2FF-62E2-4ECB-AFA5-FE2FDEEF0814}"/>
    <cellStyle name="40% - Énfasis3 2 14 3 3" xfId="8888" xr:uid="{C0D9B172-0B29-454C-AACD-12EFFCF24063}"/>
    <cellStyle name="40% - Énfasis3 2 14 4" xfId="3772" xr:uid="{8492FDEB-F209-4FA6-9DB3-C349F90A6AD2}"/>
    <cellStyle name="40% - Énfasis3 2 14 4 2" xfId="9977" xr:uid="{05AEF017-6A7B-4C46-8FC7-FC9DF7AA4677}"/>
    <cellStyle name="40% - Énfasis3 2 14 5" xfId="7023" xr:uid="{58F48F14-80F9-4913-8866-17F7E053C537}"/>
    <cellStyle name="40% - Énfasis3 2 15" xfId="652" xr:uid="{00000000-0005-0000-0000-000036060000}"/>
    <cellStyle name="40% - Énfasis3 2 15 2" xfId="1855" xr:uid="{00000000-0005-0000-0000-000037060000}"/>
    <cellStyle name="40% - Énfasis3 2 15 2 2" xfId="5114" xr:uid="{F5DDFCBE-8D0F-4F74-ADB5-ADA82576FA6A}"/>
    <cellStyle name="40% - Énfasis3 2 15 2 2 2" xfId="11217" xr:uid="{2A1CF632-9C2B-4C8C-9CC3-A9963AF1965B}"/>
    <cellStyle name="40% - Énfasis3 2 15 2 3" xfId="8263" xr:uid="{3193BD15-21BA-42D6-8DF9-E078C96D55B3}"/>
    <cellStyle name="40% - Énfasis3 2 15 3" xfId="2734" xr:uid="{00000000-0005-0000-0000-000038060000}"/>
    <cellStyle name="40% - Énfasis3 2 15 3 2" xfId="5991" xr:uid="{4175D57F-2B7D-442E-98FA-C57891B8E57C}"/>
    <cellStyle name="40% - Énfasis3 2 15 3 2 2" xfId="11993" xr:uid="{FE2CC58D-DE37-4CFE-BCFE-B76EC6BBD98A}"/>
    <cellStyle name="40% - Énfasis3 2 15 3 3" xfId="9039" xr:uid="{68CDF37F-D429-4309-B453-55E2D20A8874}"/>
    <cellStyle name="40% - Énfasis3 2 15 4" xfId="3924" xr:uid="{0696B6F8-8D76-4C4A-8139-27BA708282A5}"/>
    <cellStyle name="40% - Énfasis3 2 15 4 2" xfId="10128" xr:uid="{BF53D9D3-76D6-48B1-A29D-8042EDD6D59A}"/>
    <cellStyle name="40% - Énfasis3 2 15 5" xfId="7174" xr:uid="{48287A0B-6115-4F06-8BA5-43AB7E2E8BB6}"/>
    <cellStyle name="40% - Énfasis3 2 16" xfId="668" xr:uid="{00000000-0005-0000-0000-000039060000}"/>
    <cellStyle name="40% - Énfasis3 2 16 2" xfId="1871" xr:uid="{00000000-0005-0000-0000-00003A060000}"/>
    <cellStyle name="40% - Énfasis3 2 16 2 2" xfId="5129" xr:uid="{CFDE164D-C879-4F56-8B57-F987D8F14543}"/>
    <cellStyle name="40% - Énfasis3 2 16 2 2 2" xfId="11232" xr:uid="{CDCEE722-9677-4243-A82B-A5F0BDA67E02}"/>
    <cellStyle name="40% - Énfasis3 2 16 2 3" xfId="8278" xr:uid="{7B7DFD91-3218-4E9A-9166-0528BA7A94E6}"/>
    <cellStyle name="40% - Énfasis3 2 16 3" xfId="2749" xr:uid="{00000000-0005-0000-0000-00003B060000}"/>
    <cellStyle name="40% - Énfasis3 2 16 3 2" xfId="6006" xr:uid="{4C4D66CF-3C61-4991-902C-4DD6C5262E59}"/>
    <cellStyle name="40% - Énfasis3 2 16 3 2 2" xfId="12008" xr:uid="{27DA5622-5EA4-446F-9BC6-9E9B9D9447C4}"/>
    <cellStyle name="40% - Énfasis3 2 16 3 3" xfId="9054" xr:uid="{29B8A377-D261-49EC-A1D2-91F678BDF764}"/>
    <cellStyle name="40% - Énfasis3 2 16 4" xfId="3939" xr:uid="{BE9A5EA3-5FC5-454D-82C1-10E3AD5B012C}"/>
    <cellStyle name="40% - Énfasis3 2 16 4 2" xfId="10143" xr:uid="{117C518E-156D-4158-BD06-5DB02B588F9D}"/>
    <cellStyle name="40% - Énfasis3 2 16 5" xfId="7189" xr:uid="{B9153EDF-AF00-4F05-A24F-AD7C95513D7D}"/>
    <cellStyle name="40% - Énfasis3 2 17" xfId="692" xr:uid="{00000000-0005-0000-0000-00003C060000}"/>
    <cellStyle name="40% - Énfasis3 2 17 2" xfId="1892" xr:uid="{00000000-0005-0000-0000-00003D060000}"/>
    <cellStyle name="40% - Énfasis3 2 17 2 2" xfId="5150" xr:uid="{E8E955B9-7C13-4CF3-AAF0-494D551F2DC1}"/>
    <cellStyle name="40% - Énfasis3 2 17 2 2 2" xfId="11253" xr:uid="{A4D7DCBE-12E7-4B41-B73E-AB607A98CB6B}"/>
    <cellStyle name="40% - Énfasis3 2 17 2 3" xfId="8299" xr:uid="{37D6E43E-3711-4D3F-AB7A-7881B916900B}"/>
    <cellStyle name="40% - Énfasis3 2 17 3" xfId="2770" xr:uid="{00000000-0005-0000-0000-00003E060000}"/>
    <cellStyle name="40% - Énfasis3 2 17 3 2" xfId="6027" xr:uid="{4B84B595-5BEC-4984-8ED5-9FF73EEDB2FE}"/>
    <cellStyle name="40% - Énfasis3 2 17 3 2 2" xfId="12029" xr:uid="{715F823E-341B-4334-B8CA-219CA7F32416}"/>
    <cellStyle name="40% - Énfasis3 2 17 3 3" xfId="9075" xr:uid="{F0F87CB2-F564-4950-BE81-E51E8C28D8CD}"/>
    <cellStyle name="40% - Énfasis3 2 17 4" xfId="3960" xr:uid="{633C1895-B03A-491C-B253-829A42EF0FAF}"/>
    <cellStyle name="40% - Énfasis3 2 17 4 2" xfId="10164" xr:uid="{876339BB-5764-4050-819A-405354F4B909}"/>
    <cellStyle name="40% - Énfasis3 2 17 5" xfId="7210" xr:uid="{CB6B1E0A-6AD6-433D-8257-47C45AA34957}"/>
    <cellStyle name="40% - Énfasis3 2 18" xfId="972" xr:uid="{00000000-0005-0000-0000-00003F060000}"/>
    <cellStyle name="40% - Énfasis3 2 18 2" xfId="3046" xr:uid="{00000000-0005-0000-0000-000040060000}"/>
    <cellStyle name="40% - Énfasis3 2 18 2 2" xfId="6303" xr:uid="{7C462CD4-C7CC-482A-9EC7-E59BCDD1A73B}"/>
    <cellStyle name="40% - Énfasis3 2 18 2 2 2" xfId="12305" xr:uid="{841D0A5A-5723-469C-8AB6-019A156FF48F}"/>
    <cellStyle name="40% - Énfasis3 2 18 2 3" xfId="9351" xr:uid="{AA9AA54A-115D-4ABF-9D48-F25C374A4D38}"/>
    <cellStyle name="40% - Énfasis3 2 18 3" xfId="4236" xr:uid="{F87E48C5-4F15-4F8A-B745-2B9DEB567156}"/>
    <cellStyle name="40% - Énfasis3 2 18 3 2" xfId="10440" xr:uid="{94C31FED-BECB-41B6-9B7C-D3688405C5FD}"/>
    <cellStyle name="40% - Énfasis3 2 18 4" xfId="7486" xr:uid="{83CFDA00-7FC2-459B-ADC6-166C2344C3F6}"/>
    <cellStyle name="40% - Énfasis3 2 19" xfId="1291" xr:uid="{00000000-0005-0000-0000-000041060000}"/>
    <cellStyle name="40% - Énfasis3 2 19 2" xfId="4551" xr:uid="{C61F53D4-78D9-4CBD-BE0A-7A791F17C9E2}"/>
    <cellStyle name="40% - Énfasis3 2 19 2 2" xfId="10753" xr:uid="{9E14DBA1-606E-4865-945D-DF2A0EBECDE7}"/>
    <cellStyle name="40% - Énfasis3 2 19 3" xfId="7799" xr:uid="{46846448-1EF9-46F8-80FA-CD550D091A30}"/>
    <cellStyle name="40% - Énfasis3 2 2" xfId="69" xr:uid="{00000000-0005-0000-0000-000042060000}"/>
    <cellStyle name="40% - Énfasis3 2 2 2" xfId="263" xr:uid="{00000000-0005-0000-0000-000043060000}"/>
    <cellStyle name="40% - Énfasis3 2 2 2 2" xfId="841" xr:uid="{00000000-0005-0000-0000-000044060000}"/>
    <cellStyle name="40% - Énfasis3 2 2 2 2 2" xfId="2041" xr:uid="{00000000-0005-0000-0000-000045060000}"/>
    <cellStyle name="40% - Énfasis3 2 2 2 2 2 2" xfId="5299" xr:uid="{74C06BFF-9CD7-4B3E-B68B-6596B144EE60}"/>
    <cellStyle name="40% - Énfasis3 2 2 2 2 2 2 2" xfId="11402" xr:uid="{C456ECF2-9451-4B2F-BC1F-E38C39AA2A7F}"/>
    <cellStyle name="40% - Énfasis3 2 2 2 2 2 3" xfId="8448" xr:uid="{2CE173AC-F229-4ACC-B632-00ECC058EC70}"/>
    <cellStyle name="40% - Énfasis3 2 2 2 2 3" xfId="2919" xr:uid="{00000000-0005-0000-0000-000046060000}"/>
    <cellStyle name="40% - Énfasis3 2 2 2 2 3 2" xfId="6176" xr:uid="{A5C563BF-A66C-4682-BED5-D56CA90C90B9}"/>
    <cellStyle name="40% - Énfasis3 2 2 2 2 3 2 2" xfId="12178" xr:uid="{C0962C18-696A-4DE2-9DDA-00F8871B5291}"/>
    <cellStyle name="40% - Énfasis3 2 2 2 2 3 3" xfId="9224" xr:uid="{9FEDEFA3-00C7-401E-8A15-E8A3B049B6CE}"/>
    <cellStyle name="40% - Énfasis3 2 2 2 2 4" xfId="4109" xr:uid="{4A962424-8FA1-4E7B-8A45-7A264DD2FB02}"/>
    <cellStyle name="40% - Énfasis3 2 2 2 2 4 2" xfId="10313" xr:uid="{407753E3-7DE3-44D4-910D-D56571372345}"/>
    <cellStyle name="40% - Énfasis3 2 2 2 2 5" xfId="7359" xr:uid="{CE8EFED1-482D-4159-8638-D2A50C96DDED}"/>
    <cellStyle name="40% - Énfasis3 2 2 2 3" xfId="1121" xr:uid="{00000000-0005-0000-0000-000047060000}"/>
    <cellStyle name="40% - Énfasis3 2 2 2 3 2" xfId="3195" xr:uid="{00000000-0005-0000-0000-000048060000}"/>
    <cellStyle name="40% - Énfasis3 2 2 2 3 2 2" xfId="6452" xr:uid="{06E01AF3-4617-4E2E-8ED4-F65820A9D9FC}"/>
    <cellStyle name="40% - Énfasis3 2 2 2 3 2 2 2" xfId="12454" xr:uid="{F8A2FE02-C329-47EE-BB6F-2A7073F46863}"/>
    <cellStyle name="40% - Énfasis3 2 2 2 3 2 3" xfId="9500" xr:uid="{41A7DE54-E0C1-4814-B0E6-7E8F6C857CAA}"/>
    <cellStyle name="40% - Énfasis3 2 2 2 3 3" xfId="4385" xr:uid="{009EB99D-DEEE-499A-B19B-4DCCA97927D3}"/>
    <cellStyle name="40% - Énfasis3 2 2 2 3 3 2" xfId="10589" xr:uid="{BD29B39E-C78F-4165-9C0A-17D67853FF4E}"/>
    <cellStyle name="40% - Énfasis3 2 2 2 3 4" xfId="7635" xr:uid="{7BB434F4-0073-46D3-A6D8-07D0D72B1627}"/>
    <cellStyle name="40% - Énfasis3 2 2 2 4" xfId="1493" xr:uid="{00000000-0005-0000-0000-000049060000}"/>
    <cellStyle name="40% - Énfasis3 2 2 2 4 2" xfId="4752" xr:uid="{6CAB74A4-3D25-4617-8E83-4313BB0E9822}"/>
    <cellStyle name="40% - Énfasis3 2 2 2 4 2 2" xfId="10902" xr:uid="{195A4F40-FBC7-4A68-9A8E-E33D79F02449}"/>
    <cellStyle name="40% - Énfasis3 2 2 2 4 3" xfId="7948" xr:uid="{E8169894-D7F6-4BA8-8A34-CDA220B38DB1}"/>
    <cellStyle name="40% - Énfasis3 2 2 2 5" xfId="2372" xr:uid="{00000000-0005-0000-0000-00004A060000}"/>
    <cellStyle name="40% - Énfasis3 2 2 2 5 2" xfId="5629" xr:uid="{22E24428-39A2-49E9-8E25-766C10B45BCF}"/>
    <cellStyle name="40% - Énfasis3 2 2 2 5 2 2" xfId="11678" xr:uid="{4D4A995F-CDF9-4D8A-8060-945FADD76EF5}"/>
    <cellStyle name="40% - Énfasis3 2 2 2 5 3" xfId="8724" xr:uid="{E7AD9A7D-4CF2-4008-8E01-919800B0F055}"/>
    <cellStyle name="40% - Énfasis3 2 2 2 6" xfId="3562" xr:uid="{7B92A17E-C042-448D-A8D6-7FAB7C72B4FB}"/>
    <cellStyle name="40% - Énfasis3 2 2 2 6 2" xfId="9813" xr:uid="{9C87E9FA-A1C8-4EDA-B06F-B15818462076}"/>
    <cellStyle name="40% - Énfasis3 2 2 2 7" xfId="6859" xr:uid="{360B212A-5AB5-470C-86DF-70E261028ECB}"/>
    <cellStyle name="40% - Énfasis3 2 2 3" xfId="511" xr:uid="{00000000-0005-0000-0000-00004B060000}"/>
    <cellStyle name="40% - Énfasis3 2 2 3 2" xfId="1717" xr:uid="{00000000-0005-0000-0000-00004C060000}"/>
    <cellStyle name="40% - Énfasis3 2 2 3 2 2" xfId="4976" xr:uid="{863E3035-AF97-4895-8BDF-C7DECC4C7F27}"/>
    <cellStyle name="40% - Énfasis3 2 2 3 2 2 2" xfId="11080" xr:uid="{34A1358E-8DB9-4662-B72D-48B1E9B09F12}"/>
    <cellStyle name="40% - Énfasis3 2 2 3 2 3" xfId="8126" xr:uid="{252EDFDF-9CD6-466E-BFB3-DB41A2DC339D}"/>
    <cellStyle name="40% - Énfasis3 2 2 3 3" xfId="2596" xr:uid="{00000000-0005-0000-0000-00004D060000}"/>
    <cellStyle name="40% - Énfasis3 2 2 3 3 2" xfId="5853" xr:uid="{CDB189E4-9521-47D8-9096-4CFAFEAA0340}"/>
    <cellStyle name="40% - Énfasis3 2 2 3 3 2 2" xfId="11856" xr:uid="{3F502826-B21C-47CF-B768-F186E8A1D122}"/>
    <cellStyle name="40% - Énfasis3 2 2 3 3 3" xfId="8902" xr:uid="{B3714FE1-9803-4559-96E0-287C12BEB7E3}"/>
    <cellStyle name="40% - Énfasis3 2 2 3 4" xfId="3786" xr:uid="{1114E8EA-E423-4BD3-9B5F-938C1762C6AF}"/>
    <cellStyle name="40% - Énfasis3 2 2 3 4 2" xfId="9991" xr:uid="{8A7B9AA9-543A-4D11-95B8-FB26E02E8ADB}"/>
    <cellStyle name="40% - Énfasis3 2 2 3 5" xfId="7037" xr:uid="{DBC9C314-B63C-4DAC-835B-3E78A5327256}"/>
    <cellStyle name="40% - Énfasis3 2 2 4" xfId="706" xr:uid="{00000000-0005-0000-0000-00004E060000}"/>
    <cellStyle name="40% - Énfasis3 2 2 4 2" xfId="1906" xr:uid="{00000000-0005-0000-0000-00004F060000}"/>
    <cellStyle name="40% - Énfasis3 2 2 4 2 2" xfId="5164" xr:uid="{32B793AC-9F88-4AE6-AB60-F85A710D857B}"/>
    <cellStyle name="40% - Énfasis3 2 2 4 2 2 2" xfId="11267" xr:uid="{88FEE7DA-C93B-4E45-A582-A9A64F495E4C}"/>
    <cellStyle name="40% - Énfasis3 2 2 4 2 3" xfId="8313" xr:uid="{42D1CF84-8A51-468A-94AA-FD8DFA8A3E85}"/>
    <cellStyle name="40% - Énfasis3 2 2 4 3" xfId="2784" xr:uid="{00000000-0005-0000-0000-000050060000}"/>
    <cellStyle name="40% - Énfasis3 2 2 4 3 2" xfId="6041" xr:uid="{DA25C44B-3116-4B06-88D3-EA0179667C40}"/>
    <cellStyle name="40% - Énfasis3 2 2 4 3 2 2" xfId="12043" xr:uid="{454CD84E-C821-4568-8F77-EA6344E4BF89}"/>
    <cellStyle name="40% - Énfasis3 2 2 4 3 3" xfId="9089" xr:uid="{C88054A5-14B4-4C0C-86CB-4FE5F7533998}"/>
    <cellStyle name="40% - Énfasis3 2 2 4 4" xfId="3974" xr:uid="{FC68844E-CF50-4376-B7C2-C23129E1DA84}"/>
    <cellStyle name="40% - Énfasis3 2 2 4 4 2" xfId="10178" xr:uid="{FEAB5BCC-2FF1-4EB1-8C16-60E21E30AE13}"/>
    <cellStyle name="40% - Énfasis3 2 2 4 5" xfId="7224" xr:uid="{FCD6F640-2D18-4941-B679-79156A855F7D}"/>
    <cellStyle name="40% - Énfasis3 2 2 5" xfId="986" xr:uid="{00000000-0005-0000-0000-000051060000}"/>
    <cellStyle name="40% - Énfasis3 2 2 5 2" xfId="3060" xr:uid="{00000000-0005-0000-0000-000052060000}"/>
    <cellStyle name="40% - Énfasis3 2 2 5 2 2" xfId="6317" xr:uid="{CDBEBF9F-0382-4685-9155-8BD32755B631}"/>
    <cellStyle name="40% - Énfasis3 2 2 5 2 2 2" xfId="12319" xr:uid="{93FBF2C3-A6F0-426F-B4F4-BD4035A55253}"/>
    <cellStyle name="40% - Énfasis3 2 2 5 2 3" xfId="9365" xr:uid="{CF358DB5-313D-4A6F-8544-5E911E51021D}"/>
    <cellStyle name="40% - Énfasis3 2 2 5 3" xfId="4250" xr:uid="{ED963E96-5A59-439B-8A61-AB183252318E}"/>
    <cellStyle name="40% - Énfasis3 2 2 5 3 2" xfId="10454" xr:uid="{C29E1786-E57E-4C8C-A069-5244856C957C}"/>
    <cellStyle name="40% - Énfasis3 2 2 5 4" xfId="7500" xr:uid="{2A2A278E-90F3-49C2-B3EF-342F2C7DB6B4}"/>
    <cellStyle name="40% - Énfasis3 2 2 6" xfId="1308" xr:uid="{00000000-0005-0000-0000-000053060000}"/>
    <cellStyle name="40% - Énfasis3 2 2 6 2" xfId="4567" xr:uid="{E3AEADFA-0ABE-4505-89E9-85AD9ACB9978}"/>
    <cellStyle name="40% - Énfasis3 2 2 6 2 2" xfId="10767" xr:uid="{BC56FB25-0730-41BF-954D-4E810A8E00AA}"/>
    <cellStyle name="40% - Énfasis3 2 2 6 3" xfId="7813" xr:uid="{686A963F-412E-4B70-9DB4-54154ED1875A}"/>
    <cellStyle name="40% - Énfasis3 2 2 7" xfId="2187" xr:uid="{00000000-0005-0000-0000-000054060000}"/>
    <cellStyle name="40% - Énfasis3 2 2 7 2" xfId="5444" xr:uid="{14F10A37-83E4-46EA-9BB0-8138B344A4CD}"/>
    <cellStyle name="40% - Énfasis3 2 2 7 2 2" xfId="11543" xr:uid="{7C3B1F26-0A3E-4A8C-836D-AB6888A70948}"/>
    <cellStyle name="40% - Énfasis3 2 2 7 3" xfId="8589" xr:uid="{D7C0030B-4C5E-4CA1-80FA-E1536A6AAC9C}"/>
    <cellStyle name="40% - Énfasis3 2 2 8" xfId="3377" xr:uid="{58B012CB-719F-435F-917A-8CE6117D8031}"/>
    <cellStyle name="40% - Énfasis3 2 2 8 2" xfId="9678" xr:uid="{3DEB6D64-4EE3-4D0E-B57A-087405E955BF}"/>
    <cellStyle name="40% - Énfasis3 2 2 9" xfId="6692" xr:uid="{B528C1CC-E03F-45D0-A560-1F7EA22CFF09}"/>
    <cellStyle name="40% - Énfasis3 2 20" xfId="2171" xr:uid="{00000000-0005-0000-0000-000055060000}"/>
    <cellStyle name="40% - Énfasis3 2 20 2" xfId="5428" xr:uid="{24AF9C8A-F557-40B0-AF87-2D4CB48EFF41}"/>
    <cellStyle name="40% - Énfasis3 2 20 2 2" xfId="11529" xr:uid="{DC899FB0-DD08-4544-9D63-56D1C6FAD1A6}"/>
    <cellStyle name="40% - Énfasis3 2 20 3" xfId="8575" xr:uid="{F2F7CF67-EC73-42CF-B2EB-92383A84709F}"/>
    <cellStyle name="40% - Énfasis3 2 21" xfId="3361" xr:uid="{B1513301-2592-403B-8FFD-33608A2AE25C}"/>
    <cellStyle name="40% - Énfasis3 2 21 2" xfId="9664" xr:uid="{5B7AD7B7-36D3-49F9-A17A-2F3BBA0B6145}"/>
    <cellStyle name="40% - Énfasis3 2 22" xfId="6616" xr:uid="{C0C39FA3-027B-4430-9659-76502AF27732}"/>
    <cellStyle name="40% - Énfasis3 2 22 2" xfId="12618" xr:uid="{97DBED74-F4DC-4822-A0C8-16AE8AE192CD}"/>
    <cellStyle name="40% - Énfasis3 2 23" xfId="6635" xr:uid="{60BB61F5-862F-4855-A07A-D36F70B2AC1A}"/>
    <cellStyle name="40% - Énfasis3 2 24" xfId="6653" xr:uid="{383B5E2A-ABBC-49B8-B2A4-5B941D72F447}"/>
    <cellStyle name="40% - Énfasis3 2 25" xfId="6673" xr:uid="{65E27386-341E-464C-B5FB-F2BE078DC2D2}"/>
    <cellStyle name="40% - Énfasis3 2 3" xfId="89" xr:uid="{00000000-0005-0000-0000-000056060000}"/>
    <cellStyle name="40% - Énfasis3 2 3 2" xfId="281" xr:uid="{00000000-0005-0000-0000-000057060000}"/>
    <cellStyle name="40% - Énfasis3 2 3 2 2" xfId="855" xr:uid="{00000000-0005-0000-0000-000058060000}"/>
    <cellStyle name="40% - Énfasis3 2 3 2 2 2" xfId="2055" xr:uid="{00000000-0005-0000-0000-000059060000}"/>
    <cellStyle name="40% - Énfasis3 2 3 2 2 2 2" xfId="5313" xr:uid="{4E65A2BA-AD73-4E48-A34D-74C1292A8AA4}"/>
    <cellStyle name="40% - Énfasis3 2 3 2 2 2 2 2" xfId="11416" xr:uid="{7D30B2D9-4E41-4295-84A3-35F257B01834}"/>
    <cellStyle name="40% - Énfasis3 2 3 2 2 2 3" xfId="8462" xr:uid="{F00A1D7D-2FAC-4B4B-9E99-136CFA12BFEB}"/>
    <cellStyle name="40% - Énfasis3 2 3 2 2 3" xfId="2933" xr:uid="{00000000-0005-0000-0000-00005A060000}"/>
    <cellStyle name="40% - Énfasis3 2 3 2 2 3 2" xfId="6190" xr:uid="{FD37C21A-EFA3-4CA7-B9C9-9B728EA87518}"/>
    <cellStyle name="40% - Énfasis3 2 3 2 2 3 2 2" xfId="12192" xr:uid="{2DCC6BE2-3304-4DC9-A8C5-3E7D7CE6CAE1}"/>
    <cellStyle name="40% - Énfasis3 2 3 2 2 3 3" xfId="9238" xr:uid="{6F9BD621-E7D7-46DA-AB12-1F1DE658135F}"/>
    <cellStyle name="40% - Énfasis3 2 3 2 2 4" xfId="4123" xr:uid="{90FAC6E9-7DC6-417E-B061-31AF6EBB0D75}"/>
    <cellStyle name="40% - Énfasis3 2 3 2 2 4 2" xfId="10327" xr:uid="{A6AA666E-3074-4CF5-BFF6-8CCBA945F7CB}"/>
    <cellStyle name="40% - Énfasis3 2 3 2 2 5" xfId="7373" xr:uid="{E9EE9E9A-DEB3-413E-9C58-CEFEB3ABD791}"/>
    <cellStyle name="40% - Énfasis3 2 3 2 3" xfId="1135" xr:uid="{00000000-0005-0000-0000-00005B060000}"/>
    <cellStyle name="40% - Énfasis3 2 3 2 3 2" xfId="3209" xr:uid="{00000000-0005-0000-0000-00005C060000}"/>
    <cellStyle name="40% - Énfasis3 2 3 2 3 2 2" xfId="6466" xr:uid="{CDB36FDB-437A-4A51-81A5-56811B3FD10C}"/>
    <cellStyle name="40% - Énfasis3 2 3 2 3 2 2 2" xfId="12468" xr:uid="{1C878164-4581-4909-923D-E453755CBE5B}"/>
    <cellStyle name="40% - Énfasis3 2 3 2 3 2 3" xfId="9514" xr:uid="{26097AA3-2C19-4F5C-8ADD-B1054F2BBF13}"/>
    <cellStyle name="40% - Énfasis3 2 3 2 3 3" xfId="4399" xr:uid="{C047360E-E4FA-4FEC-ADEF-29472B80D03A}"/>
    <cellStyle name="40% - Énfasis3 2 3 2 3 3 2" xfId="10603" xr:uid="{2F3DFA34-8C77-4A1D-88AD-175983E90ACB}"/>
    <cellStyle name="40% - Énfasis3 2 3 2 3 4" xfId="7649" xr:uid="{649A4D27-8D7F-48F3-8224-9D23D94BFEE4}"/>
    <cellStyle name="40% - Énfasis3 2 3 2 4" xfId="1510" xr:uid="{00000000-0005-0000-0000-00005D060000}"/>
    <cellStyle name="40% - Énfasis3 2 3 2 4 2" xfId="4769" xr:uid="{7A83FF9D-CEE0-4227-89B1-740A340E4CA6}"/>
    <cellStyle name="40% - Énfasis3 2 3 2 4 2 2" xfId="10916" xr:uid="{C37003EE-AC22-4086-AA1C-79CC01C5D58F}"/>
    <cellStyle name="40% - Énfasis3 2 3 2 4 3" xfId="7962" xr:uid="{4E063D93-4F48-45C8-AC99-46F36430F300}"/>
    <cellStyle name="40% - Énfasis3 2 3 2 5" xfId="2389" xr:uid="{00000000-0005-0000-0000-00005E060000}"/>
    <cellStyle name="40% - Énfasis3 2 3 2 5 2" xfId="5646" xr:uid="{D993CB6E-C68A-4CEC-B29B-80CBB718DFF6}"/>
    <cellStyle name="40% - Énfasis3 2 3 2 5 2 2" xfId="11692" xr:uid="{F8C65C8F-D3B7-45F5-85B2-EFE18609DEF1}"/>
    <cellStyle name="40% - Énfasis3 2 3 2 5 3" xfId="8738" xr:uid="{F450DC4F-50DC-4135-946C-A0DDCA3F110F}"/>
    <cellStyle name="40% - Énfasis3 2 3 2 6" xfId="3579" xr:uid="{80159F08-3FAD-4DCF-A598-F5D753769578}"/>
    <cellStyle name="40% - Énfasis3 2 3 2 6 2" xfId="9827" xr:uid="{10F8E0AA-8E7B-4125-819E-D2CEAD2D28AF}"/>
    <cellStyle name="40% - Énfasis3 2 3 2 7" xfId="6873" xr:uid="{9D5E90C3-44D3-423D-BA4E-A8B3E4B13153}"/>
    <cellStyle name="40% - Énfasis3 2 3 3" xfId="526" xr:uid="{00000000-0005-0000-0000-00005F060000}"/>
    <cellStyle name="40% - Énfasis3 2 3 3 2" xfId="1732" xr:uid="{00000000-0005-0000-0000-000060060000}"/>
    <cellStyle name="40% - Énfasis3 2 3 3 2 2" xfId="4991" xr:uid="{1A7387DB-D2B0-4F64-BD4D-BB6FAEC54058}"/>
    <cellStyle name="40% - Énfasis3 2 3 3 2 2 2" xfId="11095" xr:uid="{877B567D-BB86-463D-AB70-40CC698AD956}"/>
    <cellStyle name="40% - Énfasis3 2 3 3 2 3" xfId="8141" xr:uid="{7C5738C7-2A91-4C78-ADD4-D7CA6A0F60A4}"/>
    <cellStyle name="40% - Énfasis3 2 3 3 3" xfId="2611" xr:uid="{00000000-0005-0000-0000-000061060000}"/>
    <cellStyle name="40% - Énfasis3 2 3 3 3 2" xfId="5868" xr:uid="{82B7705E-3D36-43FF-B0A0-9DFA819F9EBD}"/>
    <cellStyle name="40% - Énfasis3 2 3 3 3 2 2" xfId="11871" xr:uid="{7A31E5EB-CA7C-43CF-978A-02B15EF756CB}"/>
    <cellStyle name="40% - Énfasis3 2 3 3 3 3" xfId="8917" xr:uid="{A313B77A-3204-425B-A43D-BE926BDCA01A}"/>
    <cellStyle name="40% - Énfasis3 2 3 3 4" xfId="3801" xr:uid="{7B42E5AB-1068-4478-9D0E-EDC0806BA7AC}"/>
    <cellStyle name="40% - Énfasis3 2 3 3 4 2" xfId="10006" xr:uid="{CF7D18C1-A4F4-4630-83DD-B128C7ADAA27}"/>
    <cellStyle name="40% - Énfasis3 2 3 3 5" xfId="7052" xr:uid="{96670B31-454D-428C-953F-ACFF18D58DFE}"/>
    <cellStyle name="40% - Énfasis3 2 3 4" xfId="721" xr:uid="{00000000-0005-0000-0000-000062060000}"/>
    <cellStyle name="40% - Énfasis3 2 3 4 2" xfId="1921" xr:uid="{00000000-0005-0000-0000-000063060000}"/>
    <cellStyle name="40% - Énfasis3 2 3 4 2 2" xfId="5179" xr:uid="{86F3C6F3-C5AD-47CC-A301-6A314D06CA77}"/>
    <cellStyle name="40% - Énfasis3 2 3 4 2 2 2" xfId="11282" xr:uid="{53CA86AB-D604-4F85-B4C3-3A8629621707}"/>
    <cellStyle name="40% - Énfasis3 2 3 4 2 3" xfId="8328" xr:uid="{7216CEB8-1B44-4034-A958-D10C4FDFC1C7}"/>
    <cellStyle name="40% - Énfasis3 2 3 4 3" xfId="2799" xr:uid="{00000000-0005-0000-0000-000064060000}"/>
    <cellStyle name="40% - Énfasis3 2 3 4 3 2" xfId="6056" xr:uid="{49F8A6F3-6E08-4A97-868C-9EF90D6DD8EA}"/>
    <cellStyle name="40% - Énfasis3 2 3 4 3 2 2" xfId="12058" xr:uid="{24FDB46E-564C-453C-82EE-1D9C4C6BDFE5}"/>
    <cellStyle name="40% - Énfasis3 2 3 4 3 3" xfId="9104" xr:uid="{F60286AE-1636-4302-93E6-EC3C2B36539F}"/>
    <cellStyle name="40% - Énfasis3 2 3 4 4" xfId="3989" xr:uid="{CFAD50B3-7397-4769-A190-FFF2BF529B30}"/>
    <cellStyle name="40% - Énfasis3 2 3 4 4 2" xfId="10193" xr:uid="{1FE68830-FB0B-467F-A365-1065DE348F69}"/>
    <cellStyle name="40% - Énfasis3 2 3 4 5" xfId="7239" xr:uid="{10B8E7A8-7965-4376-855E-9765DCB5A5BF}"/>
    <cellStyle name="40% - Énfasis3 2 3 5" xfId="1001" xr:uid="{00000000-0005-0000-0000-000065060000}"/>
    <cellStyle name="40% - Énfasis3 2 3 5 2" xfId="3075" xr:uid="{00000000-0005-0000-0000-000066060000}"/>
    <cellStyle name="40% - Énfasis3 2 3 5 2 2" xfId="6332" xr:uid="{2527DF57-AD33-4DB9-9BB9-CDA6CBD3608C}"/>
    <cellStyle name="40% - Énfasis3 2 3 5 2 2 2" xfId="12334" xr:uid="{A49009FC-BEEB-4F19-82FB-896125E4F308}"/>
    <cellStyle name="40% - Énfasis3 2 3 5 2 3" xfId="9380" xr:uid="{47733408-F36D-4716-8086-162EF0BC756D}"/>
    <cellStyle name="40% - Énfasis3 2 3 5 3" xfId="4265" xr:uid="{AAD5726C-C142-458E-9042-C2AD4010A3CD}"/>
    <cellStyle name="40% - Énfasis3 2 3 5 3 2" xfId="10469" xr:uid="{76B2BD83-BB7F-4D86-9194-108AC08A6A4F}"/>
    <cellStyle name="40% - Énfasis3 2 3 5 4" xfId="7515" xr:uid="{8E6C69C7-0D9C-460E-AA32-3733DD43A6C4}"/>
    <cellStyle name="40% - Énfasis3 2 3 6" xfId="1326" xr:uid="{00000000-0005-0000-0000-000067060000}"/>
    <cellStyle name="40% - Énfasis3 2 3 6 2" xfId="4585" xr:uid="{13E956E9-A6E5-4984-B0DD-D492B30EB65B}"/>
    <cellStyle name="40% - Énfasis3 2 3 6 2 2" xfId="10782" xr:uid="{742A51F8-CD3E-46FD-A129-77FA1E838572}"/>
    <cellStyle name="40% - Énfasis3 2 3 6 3" xfId="7828" xr:uid="{469E6314-5A08-4F49-8C22-A9805A3B6F50}"/>
    <cellStyle name="40% - Énfasis3 2 3 7" xfId="2205" xr:uid="{00000000-0005-0000-0000-000068060000}"/>
    <cellStyle name="40% - Énfasis3 2 3 7 2" xfId="5462" xr:uid="{593530D5-DDF6-4DB0-87B3-5CA7A9F30543}"/>
    <cellStyle name="40% - Énfasis3 2 3 7 2 2" xfId="11558" xr:uid="{83ADA7E0-DE30-408D-86E1-60B015149FEE}"/>
    <cellStyle name="40% - Énfasis3 2 3 7 3" xfId="8604" xr:uid="{9EF1F055-CF61-434F-98DA-0F1CE7534541}"/>
    <cellStyle name="40% - Énfasis3 2 3 8" xfId="3395" xr:uid="{53D3BBD1-D616-437E-9782-4C008DE061B0}"/>
    <cellStyle name="40% - Énfasis3 2 3 8 2" xfId="9693" xr:uid="{0FCA19A9-1148-4BBB-8790-787148E41D09}"/>
    <cellStyle name="40% - Énfasis3 2 3 9" xfId="6757" xr:uid="{19DB9FC2-4941-485B-9C8A-F9BF7BBA704A}"/>
    <cellStyle name="40% - Énfasis3 2 4" xfId="108" xr:uid="{00000000-0005-0000-0000-000069060000}"/>
    <cellStyle name="40% - Énfasis3 2 4 2" xfId="300" xr:uid="{00000000-0005-0000-0000-00006A060000}"/>
    <cellStyle name="40% - Énfasis3 2 4 2 2" xfId="870" xr:uid="{00000000-0005-0000-0000-00006B060000}"/>
    <cellStyle name="40% - Énfasis3 2 4 2 2 2" xfId="2070" xr:uid="{00000000-0005-0000-0000-00006C060000}"/>
    <cellStyle name="40% - Énfasis3 2 4 2 2 2 2" xfId="5328" xr:uid="{28340DB1-EF48-4173-ACDA-CC85007F3030}"/>
    <cellStyle name="40% - Énfasis3 2 4 2 2 2 2 2" xfId="11431" xr:uid="{A1BA1872-C999-4D87-8E11-02A6FBF682F4}"/>
    <cellStyle name="40% - Énfasis3 2 4 2 2 2 3" xfId="8477" xr:uid="{0DC1454E-6C7A-483F-9BD8-A6A27A9A36F7}"/>
    <cellStyle name="40% - Énfasis3 2 4 2 2 3" xfId="2948" xr:uid="{00000000-0005-0000-0000-00006D060000}"/>
    <cellStyle name="40% - Énfasis3 2 4 2 2 3 2" xfId="6205" xr:uid="{7F4DA76F-922C-4CC9-83EF-B067D9982A2B}"/>
    <cellStyle name="40% - Énfasis3 2 4 2 2 3 2 2" xfId="12207" xr:uid="{4F817C47-E020-4CC2-A098-DEB2FC086014}"/>
    <cellStyle name="40% - Énfasis3 2 4 2 2 3 3" xfId="9253" xr:uid="{0EE6317A-9DA9-413E-9D99-BB2C3C6B2AA2}"/>
    <cellStyle name="40% - Énfasis3 2 4 2 2 4" xfId="4138" xr:uid="{4B1DFCC0-7A24-4EE8-8538-5C3D78C5BD67}"/>
    <cellStyle name="40% - Énfasis3 2 4 2 2 4 2" xfId="10342" xr:uid="{58A8999F-AFE2-4C5C-A49A-2F3CF9D3365C}"/>
    <cellStyle name="40% - Énfasis3 2 4 2 2 5" xfId="7388" xr:uid="{0031F1A1-E7BF-4F95-9663-ACA7524F9B51}"/>
    <cellStyle name="40% - Énfasis3 2 4 2 3" xfId="1150" xr:uid="{00000000-0005-0000-0000-00006E060000}"/>
    <cellStyle name="40% - Énfasis3 2 4 2 3 2" xfId="3224" xr:uid="{00000000-0005-0000-0000-00006F060000}"/>
    <cellStyle name="40% - Énfasis3 2 4 2 3 2 2" xfId="6481" xr:uid="{B684137E-12C0-4BD8-9E53-3078DF329CC9}"/>
    <cellStyle name="40% - Énfasis3 2 4 2 3 2 2 2" xfId="12483" xr:uid="{C96BDED1-88FD-42AB-B9AA-67C0031228BB}"/>
    <cellStyle name="40% - Énfasis3 2 4 2 3 2 3" xfId="9529" xr:uid="{51C9E3E1-E184-48FE-8AD3-D06A733F632D}"/>
    <cellStyle name="40% - Énfasis3 2 4 2 3 3" xfId="4414" xr:uid="{D7A7F3CB-698E-443F-9A4A-91DB6485B05D}"/>
    <cellStyle name="40% - Énfasis3 2 4 2 3 3 2" xfId="10618" xr:uid="{875DCF2F-C23C-4573-8A35-9E0A3A9C52B2}"/>
    <cellStyle name="40% - Énfasis3 2 4 2 3 4" xfId="7664" xr:uid="{8E78D398-AE55-424F-96E6-5443BB5C271E}"/>
    <cellStyle name="40% - Énfasis3 2 4 2 4" xfId="1528" xr:uid="{00000000-0005-0000-0000-000070060000}"/>
    <cellStyle name="40% - Énfasis3 2 4 2 4 2" xfId="4787" xr:uid="{BA07FB22-AD07-422B-922A-876A109255F8}"/>
    <cellStyle name="40% - Énfasis3 2 4 2 4 2 2" xfId="10931" xr:uid="{4FC8D39B-1CB2-42A3-ACD8-C2F4452FCADE}"/>
    <cellStyle name="40% - Énfasis3 2 4 2 4 3" xfId="7977" xr:uid="{C6D8DC32-8179-4924-B95E-95F2D1B4D254}"/>
    <cellStyle name="40% - Énfasis3 2 4 2 5" xfId="2407" xr:uid="{00000000-0005-0000-0000-000071060000}"/>
    <cellStyle name="40% - Énfasis3 2 4 2 5 2" xfId="5664" xr:uid="{F6490160-2764-4232-A873-0023BA985D1D}"/>
    <cellStyle name="40% - Énfasis3 2 4 2 5 2 2" xfId="11707" xr:uid="{E588D97A-E7F7-48B9-BFCD-ADC34872FDB5}"/>
    <cellStyle name="40% - Énfasis3 2 4 2 5 3" xfId="8753" xr:uid="{6D6EF72D-2F06-4D79-85C7-8781DB9DBF37}"/>
    <cellStyle name="40% - Énfasis3 2 4 2 6" xfId="3597" xr:uid="{717DC28C-3F1B-45CF-A0E4-4F16E6108AA2}"/>
    <cellStyle name="40% - Énfasis3 2 4 2 6 2" xfId="9842" xr:uid="{E5E01C59-18D7-4501-9C23-E235AC626D50}"/>
    <cellStyle name="40% - Énfasis3 2 4 2 7" xfId="6888" xr:uid="{FE0871DE-E7C5-4AB9-9B59-4581096FFCD3}"/>
    <cellStyle name="40% - Énfasis3 2 4 3" xfId="541" xr:uid="{00000000-0005-0000-0000-000072060000}"/>
    <cellStyle name="40% - Énfasis3 2 4 3 2" xfId="1747" xr:uid="{00000000-0005-0000-0000-000073060000}"/>
    <cellStyle name="40% - Énfasis3 2 4 3 2 2" xfId="5006" xr:uid="{0FB75FEB-72DF-4A38-99E1-7FAD32FE4A3A}"/>
    <cellStyle name="40% - Énfasis3 2 4 3 2 2 2" xfId="11110" xr:uid="{6410F8C2-2F0C-4B09-B0FA-DB5729FE0E5A}"/>
    <cellStyle name="40% - Énfasis3 2 4 3 2 3" xfId="8156" xr:uid="{8FE1999E-C3E2-481B-8593-71A8DBD2FC30}"/>
    <cellStyle name="40% - Énfasis3 2 4 3 3" xfId="2626" xr:uid="{00000000-0005-0000-0000-000074060000}"/>
    <cellStyle name="40% - Énfasis3 2 4 3 3 2" xfId="5883" xr:uid="{6F0FE98F-36DB-46DB-A43B-317F48E379D0}"/>
    <cellStyle name="40% - Énfasis3 2 4 3 3 2 2" xfId="11886" xr:uid="{53ADB0D5-485E-496F-98A4-2C845515B2BD}"/>
    <cellStyle name="40% - Énfasis3 2 4 3 3 3" xfId="8932" xr:uid="{0F78FC47-C1FE-4795-B4CF-2B0E0C3DB32F}"/>
    <cellStyle name="40% - Énfasis3 2 4 3 4" xfId="3816" xr:uid="{AF15DF38-3A3A-4020-B7AC-743DFD7C76B9}"/>
    <cellStyle name="40% - Énfasis3 2 4 3 4 2" xfId="10021" xr:uid="{91C9228D-AA13-4809-9262-7A97C1BC1892}"/>
    <cellStyle name="40% - Énfasis3 2 4 3 5" xfId="7067" xr:uid="{D9088300-6959-4B67-9494-EF1BDB8CE879}"/>
    <cellStyle name="40% - Énfasis3 2 4 4" xfId="736" xr:uid="{00000000-0005-0000-0000-000075060000}"/>
    <cellStyle name="40% - Énfasis3 2 4 4 2" xfId="1936" xr:uid="{00000000-0005-0000-0000-000076060000}"/>
    <cellStyle name="40% - Énfasis3 2 4 4 2 2" xfId="5194" xr:uid="{7B6C926F-04FA-4F75-8444-59F4CC658729}"/>
    <cellStyle name="40% - Énfasis3 2 4 4 2 2 2" xfId="11297" xr:uid="{1962C40D-24E0-4E6C-A5E2-33539495657B}"/>
    <cellStyle name="40% - Énfasis3 2 4 4 2 3" xfId="8343" xr:uid="{FD7EA622-5AEA-410D-909D-981DFD19A6DE}"/>
    <cellStyle name="40% - Énfasis3 2 4 4 3" xfId="2814" xr:uid="{00000000-0005-0000-0000-000077060000}"/>
    <cellStyle name="40% - Énfasis3 2 4 4 3 2" xfId="6071" xr:uid="{C2EC45B4-C104-4556-A37F-39FE870A329C}"/>
    <cellStyle name="40% - Énfasis3 2 4 4 3 2 2" xfId="12073" xr:uid="{CD301092-3D10-474F-9C50-BA5A29445BA2}"/>
    <cellStyle name="40% - Énfasis3 2 4 4 3 3" xfId="9119" xr:uid="{872EBEEB-4626-4D4F-9F0B-20046C51014C}"/>
    <cellStyle name="40% - Énfasis3 2 4 4 4" xfId="4004" xr:uid="{4AC2FE8C-CA08-4724-BDDE-A5FC7F946835}"/>
    <cellStyle name="40% - Énfasis3 2 4 4 4 2" xfId="10208" xr:uid="{ED1CB7E9-9A45-46D3-89D9-13A8A41972FD}"/>
    <cellStyle name="40% - Énfasis3 2 4 4 5" xfId="7254" xr:uid="{36B5DE21-E979-4765-8A0F-1A406DDC5E93}"/>
    <cellStyle name="40% - Énfasis3 2 4 5" xfId="1016" xr:uid="{00000000-0005-0000-0000-000078060000}"/>
    <cellStyle name="40% - Énfasis3 2 4 5 2" xfId="3090" xr:uid="{00000000-0005-0000-0000-000079060000}"/>
    <cellStyle name="40% - Énfasis3 2 4 5 2 2" xfId="6347" xr:uid="{0535E39B-577B-45B3-BF93-EAF2F0D4FC2C}"/>
    <cellStyle name="40% - Énfasis3 2 4 5 2 2 2" xfId="12349" xr:uid="{49A5C3A2-7824-4DC2-810B-A46FDA18012C}"/>
    <cellStyle name="40% - Énfasis3 2 4 5 2 3" xfId="9395" xr:uid="{7F881B75-59AB-4E7C-A5D4-209DFC52F376}"/>
    <cellStyle name="40% - Énfasis3 2 4 5 3" xfId="4280" xr:uid="{7AEC767E-44DF-43F0-8847-0D3FB0BE41E4}"/>
    <cellStyle name="40% - Énfasis3 2 4 5 3 2" xfId="10484" xr:uid="{FA3B32B5-19AB-44EC-93E9-85887E83097B}"/>
    <cellStyle name="40% - Énfasis3 2 4 5 4" xfId="7530" xr:uid="{2630BF3D-C938-49AA-8E22-29B478EFC19D}"/>
    <cellStyle name="40% - Énfasis3 2 4 6" xfId="1344" xr:uid="{00000000-0005-0000-0000-00007A060000}"/>
    <cellStyle name="40% - Énfasis3 2 4 6 2" xfId="4603" xr:uid="{C220AD81-A13E-46CC-834E-5EF82E444736}"/>
    <cellStyle name="40% - Énfasis3 2 4 6 2 2" xfId="10797" xr:uid="{41B71997-6BC2-4065-BFFE-CAFF9F20B16E}"/>
    <cellStyle name="40% - Énfasis3 2 4 6 3" xfId="7843" xr:uid="{AA4AA190-4F80-4207-A47D-9D90420A1BB1}"/>
    <cellStyle name="40% - Énfasis3 2 4 7" xfId="2223" xr:uid="{00000000-0005-0000-0000-00007B060000}"/>
    <cellStyle name="40% - Énfasis3 2 4 7 2" xfId="5480" xr:uid="{57451342-6C43-4A03-A99C-96954895F289}"/>
    <cellStyle name="40% - Énfasis3 2 4 7 2 2" xfId="11573" xr:uid="{E78C0837-795D-4EEC-8F3B-626357924159}"/>
    <cellStyle name="40% - Énfasis3 2 4 7 3" xfId="8619" xr:uid="{B1A8F289-B4E0-41F6-8AC1-CB4A1FC96D3A}"/>
    <cellStyle name="40% - Énfasis3 2 4 8" xfId="3413" xr:uid="{AA5963A0-D79B-40AF-BF8D-B9E8F604F061}"/>
    <cellStyle name="40% - Énfasis3 2 4 8 2" xfId="9708" xr:uid="{F49FDFE3-E815-469F-ACA3-6F6AC934F7C0}"/>
    <cellStyle name="40% - Énfasis3 2 4 9" xfId="6688" xr:uid="{D9288D3E-01F5-4D90-9552-E02550CCCB34}"/>
    <cellStyle name="40% - Énfasis3 2 5" xfId="127" xr:uid="{00000000-0005-0000-0000-00007C060000}"/>
    <cellStyle name="40% - Énfasis3 2 5 2" xfId="319" xr:uid="{00000000-0005-0000-0000-00007D060000}"/>
    <cellStyle name="40% - Énfasis3 2 5 2 2" xfId="885" xr:uid="{00000000-0005-0000-0000-00007E060000}"/>
    <cellStyle name="40% - Énfasis3 2 5 2 2 2" xfId="2085" xr:uid="{00000000-0005-0000-0000-00007F060000}"/>
    <cellStyle name="40% - Énfasis3 2 5 2 2 2 2" xfId="5343" xr:uid="{F825F637-B3E6-4634-BF67-6AAB4F78F73C}"/>
    <cellStyle name="40% - Énfasis3 2 5 2 2 2 2 2" xfId="11446" xr:uid="{9A96D49D-D9B6-49AC-AE29-BFA37D1FE2F9}"/>
    <cellStyle name="40% - Énfasis3 2 5 2 2 2 3" xfId="8492" xr:uid="{025A7A99-D343-4FF5-B651-E0CC0C3BB3D6}"/>
    <cellStyle name="40% - Énfasis3 2 5 2 2 3" xfId="2963" xr:uid="{00000000-0005-0000-0000-000080060000}"/>
    <cellStyle name="40% - Énfasis3 2 5 2 2 3 2" xfId="6220" xr:uid="{45F91C7A-DF96-465B-8057-1598F2194A18}"/>
    <cellStyle name="40% - Énfasis3 2 5 2 2 3 2 2" xfId="12222" xr:uid="{07F9AFF8-7D42-4D24-A887-0424C9998460}"/>
    <cellStyle name="40% - Énfasis3 2 5 2 2 3 3" xfId="9268" xr:uid="{FF8C6138-0CDA-4F6E-8C15-AF22D64CE554}"/>
    <cellStyle name="40% - Énfasis3 2 5 2 2 4" xfId="4153" xr:uid="{F82093B7-A6A6-46D0-B641-9ECB6EAB8E14}"/>
    <cellStyle name="40% - Énfasis3 2 5 2 2 4 2" xfId="10357" xr:uid="{BEAFBB11-B73A-4554-BFD5-B913A815DEA1}"/>
    <cellStyle name="40% - Énfasis3 2 5 2 2 5" xfId="7403" xr:uid="{9AE4F1B4-152D-4981-AE41-D3C503025A6F}"/>
    <cellStyle name="40% - Énfasis3 2 5 2 3" xfId="1165" xr:uid="{00000000-0005-0000-0000-000081060000}"/>
    <cellStyle name="40% - Énfasis3 2 5 2 3 2" xfId="3239" xr:uid="{00000000-0005-0000-0000-000082060000}"/>
    <cellStyle name="40% - Énfasis3 2 5 2 3 2 2" xfId="6496" xr:uid="{4CC78DD5-DDD9-4795-ACBD-B87E37D4230C}"/>
    <cellStyle name="40% - Énfasis3 2 5 2 3 2 2 2" xfId="12498" xr:uid="{DC00F73D-3F2B-4697-8466-AD2FA7756AFC}"/>
    <cellStyle name="40% - Énfasis3 2 5 2 3 2 3" xfId="9544" xr:uid="{D6D051DD-211A-4565-A27D-82F47C53EDA8}"/>
    <cellStyle name="40% - Énfasis3 2 5 2 3 3" xfId="4429" xr:uid="{E6DC9D95-051C-4709-AE20-29006502B22D}"/>
    <cellStyle name="40% - Énfasis3 2 5 2 3 3 2" xfId="10633" xr:uid="{38295309-25E2-49E3-B948-8F2C63F615BC}"/>
    <cellStyle name="40% - Énfasis3 2 5 2 3 4" xfId="7679" xr:uid="{75F14E39-4D94-426D-8FCB-2CFCD22597C7}"/>
    <cellStyle name="40% - Énfasis3 2 5 2 4" xfId="1546" xr:uid="{00000000-0005-0000-0000-000083060000}"/>
    <cellStyle name="40% - Énfasis3 2 5 2 4 2" xfId="4805" xr:uid="{498CCC78-E23E-4967-BB12-D3F949ED5E3E}"/>
    <cellStyle name="40% - Énfasis3 2 5 2 4 2 2" xfId="10946" xr:uid="{BF1B5F61-AA70-4DE4-8A65-E528ABA505A9}"/>
    <cellStyle name="40% - Énfasis3 2 5 2 4 3" xfId="7992" xr:uid="{209825A8-79BD-4D33-8188-0C486EF0EE27}"/>
    <cellStyle name="40% - Énfasis3 2 5 2 5" xfId="2425" xr:uid="{00000000-0005-0000-0000-000084060000}"/>
    <cellStyle name="40% - Énfasis3 2 5 2 5 2" xfId="5682" xr:uid="{DA432580-D6DE-4478-B44E-6AA7AA4296B1}"/>
    <cellStyle name="40% - Énfasis3 2 5 2 5 2 2" xfId="11722" xr:uid="{012A6350-D545-4660-AA90-9D6948C27E13}"/>
    <cellStyle name="40% - Énfasis3 2 5 2 5 3" xfId="8768" xr:uid="{DB5B62CE-F3BD-486F-9C19-77081BE82045}"/>
    <cellStyle name="40% - Énfasis3 2 5 2 6" xfId="3615" xr:uid="{60DC62DB-6AB9-4FB2-AA04-10BB5F709392}"/>
    <cellStyle name="40% - Énfasis3 2 5 2 6 2" xfId="9857" xr:uid="{BDB683A7-A47E-48DD-9622-B5ADDD0FE9AC}"/>
    <cellStyle name="40% - Énfasis3 2 5 2 7" xfId="6903" xr:uid="{E1259E55-3892-44BA-8919-9442FDDF3205}"/>
    <cellStyle name="40% - Énfasis3 2 5 3" xfId="556" xr:uid="{00000000-0005-0000-0000-000085060000}"/>
    <cellStyle name="40% - Énfasis3 2 5 3 2" xfId="1762" xr:uid="{00000000-0005-0000-0000-000086060000}"/>
    <cellStyle name="40% - Énfasis3 2 5 3 2 2" xfId="5021" xr:uid="{E4F82477-7F04-4383-8DD3-5180C7AA36B4}"/>
    <cellStyle name="40% - Énfasis3 2 5 3 2 2 2" xfId="11125" xr:uid="{F09B5010-67D9-4311-8280-840A6D913C51}"/>
    <cellStyle name="40% - Énfasis3 2 5 3 2 3" xfId="8171" xr:uid="{65EA0B69-7099-42C6-9038-02F19C596225}"/>
    <cellStyle name="40% - Énfasis3 2 5 3 3" xfId="2641" xr:uid="{00000000-0005-0000-0000-000087060000}"/>
    <cellStyle name="40% - Énfasis3 2 5 3 3 2" xfId="5898" xr:uid="{6CE10585-9C56-4D6A-982A-65E0EA43CFC1}"/>
    <cellStyle name="40% - Énfasis3 2 5 3 3 2 2" xfId="11901" xr:uid="{C16AB81E-A376-4F52-86C8-B7F5EFCE3571}"/>
    <cellStyle name="40% - Énfasis3 2 5 3 3 3" xfId="8947" xr:uid="{825F6777-D102-4182-8409-9EEDCE37FE95}"/>
    <cellStyle name="40% - Énfasis3 2 5 3 4" xfId="3831" xr:uid="{55F871A1-1155-4980-85F3-30C2FA85AAEB}"/>
    <cellStyle name="40% - Énfasis3 2 5 3 4 2" xfId="10036" xr:uid="{422DCFCE-6802-4834-92FE-53009DD977F7}"/>
    <cellStyle name="40% - Énfasis3 2 5 3 5" xfId="7082" xr:uid="{3C20DCE0-62D0-4138-A8A1-88A34018FA70}"/>
    <cellStyle name="40% - Énfasis3 2 5 4" xfId="751" xr:uid="{00000000-0005-0000-0000-000088060000}"/>
    <cellStyle name="40% - Énfasis3 2 5 4 2" xfId="1951" xr:uid="{00000000-0005-0000-0000-000089060000}"/>
    <cellStyle name="40% - Énfasis3 2 5 4 2 2" xfId="5209" xr:uid="{076320B3-0FED-4AF7-B6D5-4E50DBAC72C8}"/>
    <cellStyle name="40% - Énfasis3 2 5 4 2 2 2" xfId="11312" xr:uid="{E7418601-41E1-49E0-8AFE-AF0F8CB412B2}"/>
    <cellStyle name="40% - Énfasis3 2 5 4 2 3" xfId="8358" xr:uid="{4FD8BB1C-F2E0-4746-9D0A-1C1BFA4100D8}"/>
    <cellStyle name="40% - Énfasis3 2 5 4 3" xfId="2829" xr:uid="{00000000-0005-0000-0000-00008A060000}"/>
    <cellStyle name="40% - Énfasis3 2 5 4 3 2" xfId="6086" xr:uid="{2FF9D2DB-DBA8-4693-A25C-6B1A49195834}"/>
    <cellStyle name="40% - Énfasis3 2 5 4 3 2 2" xfId="12088" xr:uid="{A8DB633F-7B70-4794-9ED7-B73BC7EF06A5}"/>
    <cellStyle name="40% - Énfasis3 2 5 4 3 3" xfId="9134" xr:uid="{63CD4CFB-CEEB-45B5-BD69-1824B23E96AC}"/>
    <cellStyle name="40% - Énfasis3 2 5 4 4" xfId="4019" xr:uid="{B15FF996-FBD6-4B53-B28B-E12390CD55CB}"/>
    <cellStyle name="40% - Énfasis3 2 5 4 4 2" xfId="10223" xr:uid="{795336BE-AAF4-4ED4-88B0-03CFB517BE87}"/>
    <cellStyle name="40% - Énfasis3 2 5 4 5" xfId="7269" xr:uid="{96322911-7A37-4B60-89EC-3824CA369FB1}"/>
    <cellStyle name="40% - Énfasis3 2 5 5" xfId="1031" xr:uid="{00000000-0005-0000-0000-00008B060000}"/>
    <cellStyle name="40% - Énfasis3 2 5 5 2" xfId="3105" xr:uid="{00000000-0005-0000-0000-00008C060000}"/>
    <cellStyle name="40% - Énfasis3 2 5 5 2 2" xfId="6362" xr:uid="{78F6BC51-F75E-45E9-81D0-B4690CBF09EB}"/>
    <cellStyle name="40% - Énfasis3 2 5 5 2 2 2" xfId="12364" xr:uid="{6A71C189-25C0-4214-BDA6-564C970B903D}"/>
    <cellStyle name="40% - Énfasis3 2 5 5 2 3" xfId="9410" xr:uid="{BD21506A-E048-4392-A088-6BE404AF0BEC}"/>
    <cellStyle name="40% - Énfasis3 2 5 5 3" xfId="4295" xr:uid="{4BE38885-406E-41BD-8E37-B98ADA279257}"/>
    <cellStyle name="40% - Énfasis3 2 5 5 3 2" xfId="10499" xr:uid="{A0B479AC-FC7A-4769-9525-C4506ECBC070}"/>
    <cellStyle name="40% - Énfasis3 2 5 5 4" xfId="7545" xr:uid="{DB85D281-0691-4762-B077-5098ED0D122F}"/>
    <cellStyle name="40% - Énfasis3 2 5 6" xfId="1362" xr:uid="{00000000-0005-0000-0000-00008D060000}"/>
    <cellStyle name="40% - Énfasis3 2 5 6 2" xfId="4621" xr:uid="{1EDDEB5E-D753-4DCC-AE26-73C80F60013A}"/>
    <cellStyle name="40% - Énfasis3 2 5 6 2 2" xfId="10812" xr:uid="{841AD850-DEB0-4792-9ACA-FA5C62BA9543}"/>
    <cellStyle name="40% - Énfasis3 2 5 6 3" xfId="7858" xr:uid="{F7721026-8809-413F-B662-FD46FB9EF91F}"/>
    <cellStyle name="40% - Énfasis3 2 5 7" xfId="2241" xr:uid="{00000000-0005-0000-0000-00008E060000}"/>
    <cellStyle name="40% - Énfasis3 2 5 7 2" xfId="5498" xr:uid="{86BDBCBC-A7FE-44E2-9DC1-BDFB1E6E0BFE}"/>
    <cellStyle name="40% - Énfasis3 2 5 7 2 2" xfId="11588" xr:uid="{69D4AD6C-E5CF-4F7E-9C5C-2C4C2D3538CB}"/>
    <cellStyle name="40% - Énfasis3 2 5 7 3" xfId="8634" xr:uid="{9EDB28B2-565B-4592-ADB6-ADF70A085916}"/>
    <cellStyle name="40% - Énfasis3 2 5 8" xfId="3431" xr:uid="{317A650E-0AC4-4E5B-8422-31386346BEDE}"/>
    <cellStyle name="40% - Énfasis3 2 5 8 2" xfId="9723" xr:uid="{E2A83FE1-9F5D-466A-BCCD-C5A8AF391CD6}"/>
    <cellStyle name="40% - Énfasis3 2 5 9" xfId="6769" xr:uid="{279C9F5D-682A-4B92-B33A-3744FA5E189B}"/>
    <cellStyle name="40% - Énfasis3 2 6" xfId="145" xr:uid="{00000000-0005-0000-0000-00008F060000}"/>
    <cellStyle name="40% - Énfasis3 2 6 2" xfId="337" xr:uid="{00000000-0005-0000-0000-000090060000}"/>
    <cellStyle name="40% - Énfasis3 2 6 2 2" xfId="900" xr:uid="{00000000-0005-0000-0000-000091060000}"/>
    <cellStyle name="40% - Énfasis3 2 6 2 2 2" xfId="2100" xr:uid="{00000000-0005-0000-0000-000092060000}"/>
    <cellStyle name="40% - Énfasis3 2 6 2 2 2 2" xfId="5358" xr:uid="{41299425-A244-465A-AEE1-AED76479E13D}"/>
    <cellStyle name="40% - Énfasis3 2 6 2 2 2 2 2" xfId="11461" xr:uid="{637175CE-0350-49D1-B45C-17B9208A6AD7}"/>
    <cellStyle name="40% - Énfasis3 2 6 2 2 2 3" xfId="8507" xr:uid="{67CF9947-3A5B-40F3-BF4C-488938755F1F}"/>
    <cellStyle name="40% - Énfasis3 2 6 2 2 3" xfId="2978" xr:uid="{00000000-0005-0000-0000-000093060000}"/>
    <cellStyle name="40% - Énfasis3 2 6 2 2 3 2" xfId="6235" xr:uid="{5F48C7C1-6BA9-4716-833D-5A0679B043A0}"/>
    <cellStyle name="40% - Énfasis3 2 6 2 2 3 2 2" xfId="12237" xr:uid="{5A32AB41-0168-44A1-A7D7-602B49D6C001}"/>
    <cellStyle name="40% - Énfasis3 2 6 2 2 3 3" xfId="9283" xr:uid="{CD907A3B-448A-4267-B145-9CC172A5852E}"/>
    <cellStyle name="40% - Énfasis3 2 6 2 2 4" xfId="4168" xr:uid="{771EC5CC-28E1-442B-9D1C-B53094243CD7}"/>
    <cellStyle name="40% - Énfasis3 2 6 2 2 4 2" xfId="10372" xr:uid="{1CBE439E-1287-4486-B080-0C45989B7F4F}"/>
    <cellStyle name="40% - Énfasis3 2 6 2 2 5" xfId="7418" xr:uid="{A8C09838-7091-47E9-83EF-2171B473287C}"/>
    <cellStyle name="40% - Énfasis3 2 6 2 3" xfId="1180" xr:uid="{00000000-0005-0000-0000-000094060000}"/>
    <cellStyle name="40% - Énfasis3 2 6 2 3 2" xfId="3254" xr:uid="{00000000-0005-0000-0000-000095060000}"/>
    <cellStyle name="40% - Énfasis3 2 6 2 3 2 2" xfId="6511" xr:uid="{26294E22-85BF-49A9-AB44-F1F058EFE12B}"/>
    <cellStyle name="40% - Énfasis3 2 6 2 3 2 2 2" xfId="12513" xr:uid="{AD333D1F-4838-4370-8663-EA5F0CEDF3DB}"/>
    <cellStyle name="40% - Énfasis3 2 6 2 3 2 3" xfId="9559" xr:uid="{07AE6F1E-E9E0-4F27-B5D9-F50C3941693B}"/>
    <cellStyle name="40% - Énfasis3 2 6 2 3 3" xfId="4444" xr:uid="{F0F8F97D-ABCF-4F24-96C8-7E6A2CCD1136}"/>
    <cellStyle name="40% - Énfasis3 2 6 2 3 3 2" xfId="10648" xr:uid="{29A9F2A0-F766-4D3A-9DF9-E0205E25B573}"/>
    <cellStyle name="40% - Énfasis3 2 6 2 3 4" xfId="7694" xr:uid="{D0FF0ADE-53C7-4A98-AF67-F7485242F057}"/>
    <cellStyle name="40% - Énfasis3 2 6 2 4" xfId="1564" xr:uid="{00000000-0005-0000-0000-000096060000}"/>
    <cellStyle name="40% - Énfasis3 2 6 2 4 2" xfId="4823" xr:uid="{D38FD9E6-C828-4C28-B612-5F0FC19EEA2E}"/>
    <cellStyle name="40% - Énfasis3 2 6 2 4 2 2" xfId="10961" xr:uid="{519190A8-844A-4D52-AFA8-F608AD1A475A}"/>
    <cellStyle name="40% - Énfasis3 2 6 2 4 3" xfId="8007" xr:uid="{A6FA1D15-5C9E-48BE-ADBC-690CD4A08CD1}"/>
    <cellStyle name="40% - Énfasis3 2 6 2 5" xfId="2443" xr:uid="{00000000-0005-0000-0000-000097060000}"/>
    <cellStyle name="40% - Énfasis3 2 6 2 5 2" xfId="5700" xr:uid="{5E6C3DB2-0D20-4FE5-88DA-C582243039DA}"/>
    <cellStyle name="40% - Énfasis3 2 6 2 5 2 2" xfId="11737" xr:uid="{5BD25B54-D266-4B20-AB88-F62264C1B538}"/>
    <cellStyle name="40% - Énfasis3 2 6 2 5 3" xfId="8783" xr:uid="{598AACBA-ACEC-44AF-B971-67097810233B}"/>
    <cellStyle name="40% - Énfasis3 2 6 2 6" xfId="3633" xr:uid="{36DAAE16-9665-4151-87FA-B6975661F662}"/>
    <cellStyle name="40% - Énfasis3 2 6 2 6 2" xfId="9872" xr:uid="{091FD32E-F0C5-41B6-8C47-22423790BB26}"/>
    <cellStyle name="40% - Énfasis3 2 6 2 7" xfId="6918" xr:uid="{DC68A681-EA1A-4C15-AA9F-CB3F423F3E5F}"/>
    <cellStyle name="40% - Énfasis3 2 6 3" xfId="571" xr:uid="{00000000-0005-0000-0000-000098060000}"/>
    <cellStyle name="40% - Énfasis3 2 6 3 2" xfId="1777" xr:uid="{00000000-0005-0000-0000-000099060000}"/>
    <cellStyle name="40% - Énfasis3 2 6 3 2 2" xfId="5036" xr:uid="{92674C4B-FADD-42B3-A62A-B5055C99B909}"/>
    <cellStyle name="40% - Énfasis3 2 6 3 2 2 2" xfId="11140" xr:uid="{718F381C-12FD-40BA-98EF-3283CD33D516}"/>
    <cellStyle name="40% - Énfasis3 2 6 3 2 3" xfId="8186" xr:uid="{18167635-2214-454E-BCE5-616AFE066C9D}"/>
    <cellStyle name="40% - Énfasis3 2 6 3 3" xfId="2656" xr:uid="{00000000-0005-0000-0000-00009A060000}"/>
    <cellStyle name="40% - Énfasis3 2 6 3 3 2" xfId="5913" xr:uid="{D56F4506-27D5-47B8-BA2E-40957E9F7D5D}"/>
    <cellStyle name="40% - Énfasis3 2 6 3 3 2 2" xfId="11916" xr:uid="{706288E0-1124-4FF4-B6F6-6397FD84BA37}"/>
    <cellStyle name="40% - Énfasis3 2 6 3 3 3" xfId="8962" xr:uid="{D63CDCBC-C44F-49E4-914A-9B23D3203798}"/>
    <cellStyle name="40% - Énfasis3 2 6 3 4" xfId="3846" xr:uid="{171D3586-6F27-44E8-8343-13B31AE672DE}"/>
    <cellStyle name="40% - Énfasis3 2 6 3 4 2" xfId="10051" xr:uid="{19F293CD-A7A1-4029-AE64-D20388158CF6}"/>
    <cellStyle name="40% - Énfasis3 2 6 3 5" xfId="7097" xr:uid="{B68EE0A5-DD5D-49E2-A3B8-B93D46B46F51}"/>
    <cellStyle name="40% - Énfasis3 2 6 4" xfId="766" xr:uid="{00000000-0005-0000-0000-00009B060000}"/>
    <cellStyle name="40% - Énfasis3 2 6 4 2" xfId="1966" xr:uid="{00000000-0005-0000-0000-00009C060000}"/>
    <cellStyle name="40% - Énfasis3 2 6 4 2 2" xfId="5224" xr:uid="{B3738932-2BB0-4F0A-9296-E9E3AC7BDF98}"/>
    <cellStyle name="40% - Énfasis3 2 6 4 2 2 2" xfId="11327" xr:uid="{E5DAAB93-DF3F-4CAD-A1D0-462169DDD39F}"/>
    <cellStyle name="40% - Énfasis3 2 6 4 2 3" xfId="8373" xr:uid="{37E08D57-6DA3-495D-B8C3-7FFF21968FC8}"/>
    <cellStyle name="40% - Énfasis3 2 6 4 3" xfId="2844" xr:uid="{00000000-0005-0000-0000-00009D060000}"/>
    <cellStyle name="40% - Énfasis3 2 6 4 3 2" xfId="6101" xr:uid="{2D1AA716-4D84-439A-90E3-5C099FEF11A8}"/>
    <cellStyle name="40% - Énfasis3 2 6 4 3 2 2" xfId="12103" xr:uid="{FADA87AE-6CD4-425B-B831-68F159BB6B86}"/>
    <cellStyle name="40% - Énfasis3 2 6 4 3 3" xfId="9149" xr:uid="{F2357758-2A8B-45E7-99EF-92483BB36527}"/>
    <cellStyle name="40% - Énfasis3 2 6 4 4" xfId="4034" xr:uid="{768586D8-2559-4537-8251-C01D4BAD868C}"/>
    <cellStyle name="40% - Énfasis3 2 6 4 4 2" xfId="10238" xr:uid="{0CC45FBB-97B1-40B2-AD3C-7D8264E00017}"/>
    <cellStyle name="40% - Énfasis3 2 6 4 5" xfId="7284" xr:uid="{724C2809-F556-4B9A-BC67-209743014EBF}"/>
    <cellStyle name="40% - Énfasis3 2 6 5" xfId="1046" xr:uid="{00000000-0005-0000-0000-00009E060000}"/>
    <cellStyle name="40% - Énfasis3 2 6 5 2" xfId="3120" xr:uid="{00000000-0005-0000-0000-00009F060000}"/>
    <cellStyle name="40% - Énfasis3 2 6 5 2 2" xfId="6377" xr:uid="{F3897A6C-E344-494F-B3E9-DC1246A50538}"/>
    <cellStyle name="40% - Énfasis3 2 6 5 2 2 2" xfId="12379" xr:uid="{DE0EA367-9C55-4E8D-AD74-6B37889FE0E6}"/>
    <cellStyle name="40% - Énfasis3 2 6 5 2 3" xfId="9425" xr:uid="{AE78A8F7-21E8-45D8-A210-408A53A4EB15}"/>
    <cellStyle name="40% - Énfasis3 2 6 5 3" xfId="4310" xr:uid="{F4BEB8EC-E87B-44AB-9470-D649E1FDC401}"/>
    <cellStyle name="40% - Énfasis3 2 6 5 3 2" xfId="10514" xr:uid="{E7CD148A-C3F3-4798-9E37-85E823D839A9}"/>
    <cellStyle name="40% - Énfasis3 2 6 5 4" xfId="7560" xr:uid="{2270F8AE-02A6-4D2F-B71B-5A752CB0DF36}"/>
    <cellStyle name="40% - Énfasis3 2 6 6" xfId="1380" xr:uid="{00000000-0005-0000-0000-0000A0060000}"/>
    <cellStyle name="40% - Énfasis3 2 6 6 2" xfId="4639" xr:uid="{F95F913D-ED00-4C02-8F6E-3A8674A90562}"/>
    <cellStyle name="40% - Énfasis3 2 6 6 2 2" xfId="10827" xr:uid="{15C76657-2135-4859-B042-C77DA767F523}"/>
    <cellStyle name="40% - Énfasis3 2 6 6 3" xfId="7873" xr:uid="{78C95577-38D1-4015-8D22-A44D3B6792C3}"/>
    <cellStyle name="40% - Énfasis3 2 6 7" xfId="2259" xr:uid="{00000000-0005-0000-0000-0000A1060000}"/>
    <cellStyle name="40% - Énfasis3 2 6 7 2" xfId="5516" xr:uid="{969C5AEB-DA01-4E67-87F6-F5107A8497B3}"/>
    <cellStyle name="40% - Énfasis3 2 6 7 2 2" xfId="11603" xr:uid="{7F954135-7719-492E-AEE1-9EAEF272C44A}"/>
    <cellStyle name="40% - Énfasis3 2 6 7 3" xfId="8649" xr:uid="{7BDF5AD0-E334-4FA2-A905-F98B6F0979F5}"/>
    <cellStyle name="40% - Énfasis3 2 6 8" xfId="3449" xr:uid="{825951C7-A3C1-48C1-8942-4CC83B3243C2}"/>
    <cellStyle name="40% - Énfasis3 2 6 8 2" xfId="9738" xr:uid="{5EEB80C0-EC7C-4FF2-A128-D618D638DBCB}"/>
    <cellStyle name="40% - Énfasis3 2 6 9" xfId="6784" xr:uid="{77BFE9CD-0E3B-43C5-8FA0-9C0BFDEF4158}"/>
    <cellStyle name="40% - Énfasis3 2 7" xfId="164" xr:uid="{00000000-0005-0000-0000-0000A2060000}"/>
    <cellStyle name="40% - Énfasis3 2 7 2" xfId="356" xr:uid="{00000000-0005-0000-0000-0000A3060000}"/>
    <cellStyle name="40% - Énfasis3 2 7 2 2" xfId="915" xr:uid="{00000000-0005-0000-0000-0000A4060000}"/>
    <cellStyle name="40% - Énfasis3 2 7 2 2 2" xfId="2115" xr:uid="{00000000-0005-0000-0000-0000A5060000}"/>
    <cellStyle name="40% - Énfasis3 2 7 2 2 2 2" xfId="5373" xr:uid="{6FE6A684-F638-4055-8A3C-4E7F35D26546}"/>
    <cellStyle name="40% - Énfasis3 2 7 2 2 2 2 2" xfId="11476" xr:uid="{646FC0E9-3CE1-4052-BF55-5F1005DC4657}"/>
    <cellStyle name="40% - Énfasis3 2 7 2 2 2 3" xfId="8522" xr:uid="{972E6CCA-2581-4DE9-AD36-5E7A96695463}"/>
    <cellStyle name="40% - Énfasis3 2 7 2 2 3" xfId="2993" xr:uid="{00000000-0005-0000-0000-0000A6060000}"/>
    <cellStyle name="40% - Énfasis3 2 7 2 2 3 2" xfId="6250" xr:uid="{17ADAF2F-FBE8-47E9-87C2-D3B4A12BAC07}"/>
    <cellStyle name="40% - Énfasis3 2 7 2 2 3 2 2" xfId="12252" xr:uid="{15514C07-46ED-441C-B21D-420F2AF1E1AE}"/>
    <cellStyle name="40% - Énfasis3 2 7 2 2 3 3" xfId="9298" xr:uid="{F806B206-7536-47D3-8AA0-DB982868A23A}"/>
    <cellStyle name="40% - Énfasis3 2 7 2 2 4" xfId="4183" xr:uid="{3341D025-ADF8-4440-B109-5B0A30E0AEC4}"/>
    <cellStyle name="40% - Énfasis3 2 7 2 2 4 2" xfId="10387" xr:uid="{899C28E0-2FBA-42C6-8A03-A373080CC491}"/>
    <cellStyle name="40% - Énfasis3 2 7 2 2 5" xfId="7433" xr:uid="{5ACA471B-5D3C-4538-A67D-BC22A2A42C69}"/>
    <cellStyle name="40% - Énfasis3 2 7 2 3" xfId="1195" xr:uid="{00000000-0005-0000-0000-0000A7060000}"/>
    <cellStyle name="40% - Énfasis3 2 7 2 3 2" xfId="3269" xr:uid="{00000000-0005-0000-0000-0000A8060000}"/>
    <cellStyle name="40% - Énfasis3 2 7 2 3 2 2" xfId="6526" xr:uid="{9E56D119-3C7A-41C8-AB9E-D5F6FBE18887}"/>
    <cellStyle name="40% - Énfasis3 2 7 2 3 2 2 2" xfId="12528" xr:uid="{E2B50DCE-E41B-439D-AFE5-561FC0BE9725}"/>
    <cellStyle name="40% - Énfasis3 2 7 2 3 2 3" xfId="9574" xr:uid="{78D17627-F09E-47CF-B003-35900422AC1E}"/>
    <cellStyle name="40% - Énfasis3 2 7 2 3 3" xfId="4459" xr:uid="{F97D17D4-C3F0-4C70-A70E-3D7DCAC3F942}"/>
    <cellStyle name="40% - Énfasis3 2 7 2 3 3 2" xfId="10663" xr:uid="{2818057D-8899-4965-B373-4310D0C490C1}"/>
    <cellStyle name="40% - Énfasis3 2 7 2 3 4" xfId="7709" xr:uid="{DB9F6214-7F9C-463E-813E-B7E82D0B6C05}"/>
    <cellStyle name="40% - Énfasis3 2 7 2 4" xfId="1583" xr:uid="{00000000-0005-0000-0000-0000A9060000}"/>
    <cellStyle name="40% - Énfasis3 2 7 2 4 2" xfId="4842" xr:uid="{49BCBDD7-7676-4ACD-9D3D-620207035814}"/>
    <cellStyle name="40% - Énfasis3 2 7 2 4 2 2" xfId="10976" xr:uid="{FC8A6207-844C-40B8-84B7-709C67E24583}"/>
    <cellStyle name="40% - Énfasis3 2 7 2 4 3" xfId="8022" xr:uid="{E4DF0795-B791-48BB-A89E-9910FE2B4FA0}"/>
    <cellStyle name="40% - Énfasis3 2 7 2 5" xfId="2462" xr:uid="{00000000-0005-0000-0000-0000AA060000}"/>
    <cellStyle name="40% - Énfasis3 2 7 2 5 2" xfId="5719" xr:uid="{AC2B42F4-8F73-46D5-B719-FEF9743A710F}"/>
    <cellStyle name="40% - Énfasis3 2 7 2 5 2 2" xfId="11752" xr:uid="{712D4E9F-E68C-4A75-AE53-96DAB29CE1C6}"/>
    <cellStyle name="40% - Énfasis3 2 7 2 5 3" xfId="8798" xr:uid="{633D6B91-0C3E-4670-9E83-68F5D26D6FB6}"/>
    <cellStyle name="40% - Énfasis3 2 7 2 6" xfId="3652" xr:uid="{A896DB5A-A952-4432-99B9-3ACE86C91446}"/>
    <cellStyle name="40% - Énfasis3 2 7 2 6 2" xfId="9887" xr:uid="{671B9883-55D7-4647-A8CF-C0F981D387C0}"/>
    <cellStyle name="40% - Énfasis3 2 7 2 7" xfId="6933" xr:uid="{13B2C116-BFEA-4B6A-9171-420444D983BC}"/>
    <cellStyle name="40% - Énfasis3 2 7 3" xfId="586" xr:uid="{00000000-0005-0000-0000-0000AB060000}"/>
    <cellStyle name="40% - Énfasis3 2 7 3 2" xfId="1792" xr:uid="{00000000-0005-0000-0000-0000AC060000}"/>
    <cellStyle name="40% - Énfasis3 2 7 3 2 2" xfId="5051" xr:uid="{2C229F3C-80BB-4E55-8F27-329F50115CF8}"/>
    <cellStyle name="40% - Énfasis3 2 7 3 2 2 2" xfId="11155" xr:uid="{0F2FD5DF-771F-4174-A444-826196378B0A}"/>
    <cellStyle name="40% - Énfasis3 2 7 3 2 3" xfId="8201" xr:uid="{55F04943-5D5F-4124-8068-16CC3267E7F1}"/>
    <cellStyle name="40% - Énfasis3 2 7 3 3" xfId="2671" xr:uid="{00000000-0005-0000-0000-0000AD060000}"/>
    <cellStyle name="40% - Énfasis3 2 7 3 3 2" xfId="5928" xr:uid="{B4E465CC-E6B6-421A-8C4B-05CA6FFCB785}"/>
    <cellStyle name="40% - Énfasis3 2 7 3 3 2 2" xfId="11931" xr:uid="{C8553E78-5255-4E7E-9375-4536DC10448B}"/>
    <cellStyle name="40% - Énfasis3 2 7 3 3 3" xfId="8977" xr:uid="{0C5C72FD-45E5-481E-8C83-E5784211EBAA}"/>
    <cellStyle name="40% - Énfasis3 2 7 3 4" xfId="3861" xr:uid="{C35D68F0-18BA-4AE9-BB22-6A55B76A74DC}"/>
    <cellStyle name="40% - Énfasis3 2 7 3 4 2" xfId="10066" xr:uid="{E87F7E7D-1CFF-4939-9033-877AF44610D3}"/>
    <cellStyle name="40% - Énfasis3 2 7 3 5" xfId="7112" xr:uid="{0E284ADB-8477-4DCA-BD98-813742B121E4}"/>
    <cellStyle name="40% - Énfasis3 2 7 4" xfId="781" xr:uid="{00000000-0005-0000-0000-0000AE060000}"/>
    <cellStyle name="40% - Énfasis3 2 7 4 2" xfId="1981" xr:uid="{00000000-0005-0000-0000-0000AF060000}"/>
    <cellStyle name="40% - Énfasis3 2 7 4 2 2" xfId="5239" xr:uid="{67A198BD-3092-4D15-B08A-D779744A5277}"/>
    <cellStyle name="40% - Énfasis3 2 7 4 2 2 2" xfId="11342" xr:uid="{8E9807A2-7DA6-482F-8944-1D5AF6185D87}"/>
    <cellStyle name="40% - Énfasis3 2 7 4 2 3" xfId="8388" xr:uid="{A1486987-3312-4C51-AB19-7735960C0B3B}"/>
    <cellStyle name="40% - Énfasis3 2 7 4 3" xfId="2859" xr:uid="{00000000-0005-0000-0000-0000B0060000}"/>
    <cellStyle name="40% - Énfasis3 2 7 4 3 2" xfId="6116" xr:uid="{69D386B2-9490-4178-85D7-B1384EAED6F1}"/>
    <cellStyle name="40% - Énfasis3 2 7 4 3 2 2" xfId="12118" xr:uid="{AC3ACA98-6D8C-4A92-B07F-2A97976BACEC}"/>
    <cellStyle name="40% - Énfasis3 2 7 4 3 3" xfId="9164" xr:uid="{8207A905-A4A8-402F-8308-3AF15FD792C8}"/>
    <cellStyle name="40% - Énfasis3 2 7 4 4" xfId="4049" xr:uid="{6CC1546B-8DCF-474C-A660-4B5EF3041438}"/>
    <cellStyle name="40% - Énfasis3 2 7 4 4 2" xfId="10253" xr:uid="{9D06602A-F2EB-4B9F-B6F8-96EB1174EBBC}"/>
    <cellStyle name="40% - Énfasis3 2 7 4 5" xfId="7299" xr:uid="{AE231A6E-0D8D-47AC-AA3C-9D6BFAC11695}"/>
    <cellStyle name="40% - Énfasis3 2 7 5" xfId="1061" xr:uid="{00000000-0005-0000-0000-0000B1060000}"/>
    <cellStyle name="40% - Énfasis3 2 7 5 2" xfId="3135" xr:uid="{00000000-0005-0000-0000-0000B2060000}"/>
    <cellStyle name="40% - Énfasis3 2 7 5 2 2" xfId="6392" xr:uid="{E4BF3BC6-DFDA-4B24-912A-7185079D1426}"/>
    <cellStyle name="40% - Énfasis3 2 7 5 2 2 2" xfId="12394" xr:uid="{CBFD1BB0-14BD-43DF-9A93-87FB813E5ACF}"/>
    <cellStyle name="40% - Énfasis3 2 7 5 2 3" xfId="9440" xr:uid="{A5B022B3-0795-43C6-8B3D-029420A658CE}"/>
    <cellStyle name="40% - Énfasis3 2 7 5 3" xfId="4325" xr:uid="{C0754AC4-3E96-4142-B5C6-109F386E8958}"/>
    <cellStyle name="40% - Énfasis3 2 7 5 3 2" xfId="10529" xr:uid="{E6A5201B-5C40-4FFC-92A5-659DD6022D3B}"/>
    <cellStyle name="40% - Énfasis3 2 7 5 4" xfId="7575" xr:uid="{2A96DDBC-CCBE-4C47-B7D3-59A05A822590}"/>
    <cellStyle name="40% - Énfasis3 2 7 6" xfId="1399" xr:uid="{00000000-0005-0000-0000-0000B3060000}"/>
    <cellStyle name="40% - Énfasis3 2 7 6 2" xfId="4658" xr:uid="{9DB15909-2A48-42B6-A121-A9CCE5F4130F}"/>
    <cellStyle name="40% - Énfasis3 2 7 6 2 2" xfId="10842" xr:uid="{D6C37D7E-C1CD-4223-B4E5-C8C8AA25BCF0}"/>
    <cellStyle name="40% - Énfasis3 2 7 6 3" xfId="7888" xr:uid="{46761DA4-9563-4AE4-9FA0-B63F8E151C27}"/>
    <cellStyle name="40% - Énfasis3 2 7 7" xfId="2278" xr:uid="{00000000-0005-0000-0000-0000B4060000}"/>
    <cellStyle name="40% - Énfasis3 2 7 7 2" xfId="5535" xr:uid="{251DC44D-CEC8-46C8-9950-5AE4ED80C299}"/>
    <cellStyle name="40% - Énfasis3 2 7 7 2 2" xfId="11618" xr:uid="{4E80E106-A438-4893-8336-F4B01BDA7CF4}"/>
    <cellStyle name="40% - Énfasis3 2 7 7 3" xfId="8664" xr:uid="{CC2B408A-30AF-4DD6-A6A5-C3D57523B5D2}"/>
    <cellStyle name="40% - Énfasis3 2 7 8" xfId="3468" xr:uid="{1CBD2FD0-75FF-401D-BF55-57FE790CC3BB}"/>
    <cellStyle name="40% - Énfasis3 2 7 8 2" xfId="9753" xr:uid="{6A34B809-885D-4ED3-A09F-66AEEF603174}"/>
    <cellStyle name="40% - Énfasis3 2 7 9" xfId="6799" xr:uid="{AFCD3EEA-1A32-44B6-BE5F-DFF953B79430}"/>
    <cellStyle name="40% - Énfasis3 2 8" xfId="183" xr:uid="{00000000-0005-0000-0000-0000B5060000}"/>
    <cellStyle name="40% - Énfasis3 2 8 2" xfId="375" xr:uid="{00000000-0005-0000-0000-0000B6060000}"/>
    <cellStyle name="40% - Énfasis3 2 8 2 2" xfId="930" xr:uid="{00000000-0005-0000-0000-0000B7060000}"/>
    <cellStyle name="40% - Énfasis3 2 8 2 2 2" xfId="2130" xr:uid="{00000000-0005-0000-0000-0000B8060000}"/>
    <cellStyle name="40% - Énfasis3 2 8 2 2 2 2" xfId="5388" xr:uid="{20733EF8-E350-4EEE-9D32-C9651FF9463F}"/>
    <cellStyle name="40% - Énfasis3 2 8 2 2 2 2 2" xfId="11491" xr:uid="{4D8B3C19-DD2D-40D2-82A0-10FC37D47DA0}"/>
    <cellStyle name="40% - Énfasis3 2 8 2 2 2 3" xfId="8537" xr:uid="{617C235A-5654-4A22-874B-52F66D89F153}"/>
    <cellStyle name="40% - Énfasis3 2 8 2 2 3" xfId="3008" xr:uid="{00000000-0005-0000-0000-0000B9060000}"/>
    <cellStyle name="40% - Énfasis3 2 8 2 2 3 2" xfId="6265" xr:uid="{E01F129F-7F6B-4628-9858-417CBDFA318B}"/>
    <cellStyle name="40% - Énfasis3 2 8 2 2 3 2 2" xfId="12267" xr:uid="{1E601BF8-C2C0-404F-BDC9-A54F895EE09C}"/>
    <cellStyle name="40% - Énfasis3 2 8 2 2 3 3" xfId="9313" xr:uid="{95E1592E-E79A-406A-AD09-984C72D64DDA}"/>
    <cellStyle name="40% - Énfasis3 2 8 2 2 4" xfId="4198" xr:uid="{7F42E35C-4A7F-4B36-B753-049D1E7E8D05}"/>
    <cellStyle name="40% - Énfasis3 2 8 2 2 4 2" xfId="10402" xr:uid="{499399AD-C785-462F-B0B4-F4B113E6CC39}"/>
    <cellStyle name="40% - Énfasis3 2 8 2 2 5" xfId="7448" xr:uid="{266B7330-435E-439F-A18A-C2FC8D7640F4}"/>
    <cellStyle name="40% - Énfasis3 2 8 2 3" xfId="1210" xr:uid="{00000000-0005-0000-0000-0000BA060000}"/>
    <cellStyle name="40% - Énfasis3 2 8 2 3 2" xfId="3284" xr:uid="{00000000-0005-0000-0000-0000BB060000}"/>
    <cellStyle name="40% - Énfasis3 2 8 2 3 2 2" xfId="6541" xr:uid="{FEE6507E-4E20-4FA3-8107-B56CB06F195D}"/>
    <cellStyle name="40% - Énfasis3 2 8 2 3 2 2 2" xfId="12543" xr:uid="{8477735A-D051-42BC-AAAC-5762E4435A63}"/>
    <cellStyle name="40% - Énfasis3 2 8 2 3 2 3" xfId="9589" xr:uid="{10C4E87A-ADC4-49EF-BE20-F898C614E44F}"/>
    <cellStyle name="40% - Énfasis3 2 8 2 3 3" xfId="4474" xr:uid="{4ADB4715-1CDB-4B33-AB02-281B21419613}"/>
    <cellStyle name="40% - Énfasis3 2 8 2 3 3 2" xfId="10678" xr:uid="{32B6AFD4-875C-4F6F-AB19-2402D6BF0906}"/>
    <cellStyle name="40% - Énfasis3 2 8 2 3 4" xfId="7724" xr:uid="{6EC45A94-835C-4A98-890E-B95DEE0BFE9C}"/>
    <cellStyle name="40% - Énfasis3 2 8 2 4" xfId="1601" xr:uid="{00000000-0005-0000-0000-0000BC060000}"/>
    <cellStyle name="40% - Énfasis3 2 8 2 4 2" xfId="4860" xr:uid="{E622CEBA-3FBC-4A81-B9D0-1AF04C6111A5}"/>
    <cellStyle name="40% - Énfasis3 2 8 2 4 2 2" xfId="10991" xr:uid="{B61184E9-0552-4C8A-8CDB-A4E5C1760482}"/>
    <cellStyle name="40% - Énfasis3 2 8 2 4 3" xfId="8037" xr:uid="{23B53627-E59F-40C3-AB17-FE7915C1B17F}"/>
    <cellStyle name="40% - Énfasis3 2 8 2 5" xfId="2480" xr:uid="{00000000-0005-0000-0000-0000BD060000}"/>
    <cellStyle name="40% - Énfasis3 2 8 2 5 2" xfId="5737" xr:uid="{A37CD812-C1BB-47F1-B451-9FF0E59CA7C9}"/>
    <cellStyle name="40% - Énfasis3 2 8 2 5 2 2" xfId="11767" xr:uid="{28B9107F-4CB3-489E-B7B9-06B59CEF6502}"/>
    <cellStyle name="40% - Énfasis3 2 8 2 5 3" xfId="8813" xr:uid="{1AC4D844-42C9-4EAB-9541-D2ABF6378A5D}"/>
    <cellStyle name="40% - Énfasis3 2 8 2 6" xfId="3670" xr:uid="{5C3DA6E1-0093-440C-84F1-689502D7CD27}"/>
    <cellStyle name="40% - Énfasis3 2 8 2 6 2" xfId="9902" xr:uid="{7EB757D5-4F80-4F03-90B6-5AFA9F788761}"/>
    <cellStyle name="40% - Énfasis3 2 8 2 7" xfId="6948" xr:uid="{49F817C5-FDFC-4A4C-810D-3441589309BE}"/>
    <cellStyle name="40% - Énfasis3 2 8 3" xfId="601" xr:uid="{00000000-0005-0000-0000-0000BE060000}"/>
    <cellStyle name="40% - Énfasis3 2 8 3 2" xfId="1807" xr:uid="{00000000-0005-0000-0000-0000BF060000}"/>
    <cellStyle name="40% - Énfasis3 2 8 3 2 2" xfId="5066" xr:uid="{B611E289-FE90-49F5-B002-78206227D85D}"/>
    <cellStyle name="40% - Énfasis3 2 8 3 2 2 2" xfId="11170" xr:uid="{70D729F3-AC80-42DD-AC49-43E8CF0ACC84}"/>
    <cellStyle name="40% - Énfasis3 2 8 3 2 3" xfId="8216" xr:uid="{3AC3F698-C294-4614-A3EB-13172D9B027F}"/>
    <cellStyle name="40% - Énfasis3 2 8 3 3" xfId="2686" xr:uid="{00000000-0005-0000-0000-0000C0060000}"/>
    <cellStyle name="40% - Énfasis3 2 8 3 3 2" xfId="5943" xr:uid="{13C98C00-DC12-445B-89CB-418184164861}"/>
    <cellStyle name="40% - Énfasis3 2 8 3 3 2 2" xfId="11946" xr:uid="{036E6D12-FAA0-4F82-AD0B-85469D6043BC}"/>
    <cellStyle name="40% - Énfasis3 2 8 3 3 3" xfId="8992" xr:uid="{349541B8-54DF-478F-964A-141B1C61CBBF}"/>
    <cellStyle name="40% - Énfasis3 2 8 3 4" xfId="3876" xr:uid="{D45BEC10-B307-4756-8C11-AA8AE571CDAD}"/>
    <cellStyle name="40% - Énfasis3 2 8 3 4 2" xfId="10081" xr:uid="{C3C19035-98EE-490C-8472-336CABC787AC}"/>
    <cellStyle name="40% - Énfasis3 2 8 3 5" xfId="7127" xr:uid="{67E7C884-36B8-4CA7-95B0-D8531C1B6ECE}"/>
    <cellStyle name="40% - Énfasis3 2 8 4" xfId="796" xr:uid="{00000000-0005-0000-0000-0000C1060000}"/>
    <cellStyle name="40% - Énfasis3 2 8 4 2" xfId="1996" xr:uid="{00000000-0005-0000-0000-0000C2060000}"/>
    <cellStyle name="40% - Énfasis3 2 8 4 2 2" xfId="5254" xr:uid="{D6551962-A696-470B-82E1-7FCCF61F7B18}"/>
    <cellStyle name="40% - Énfasis3 2 8 4 2 2 2" xfId="11357" xr:uid="{1F917073-0E69-4BEA-A6DD-0D74D120265F}"/>
    <cellStyle name="40% - Énfasis3 2 8 4 2 3" xfId="8403" xr:uid="{B418CE58-7076-485A-8F19-536B473402DF}"/>
    <cellStyle name="40% - Énfasis3 2 8 4 3" xfId="2874" xr:uid="{00000000-0005-0000-0000-0000C3060000}"/>
    <cellStyle name="40% - Énfasis3 2 8 4 3 2" xfId="6131" xr:uid="{92852BE9-7D75-4FB4-A4AF-5ACEC22970C5}"/>
    <cellStyle name="40% - Énfasis3 2 8 4 3 2 2" xfId="12133" xr:uid="{6DC14F1E-A0B2-49D5-9085-53F26BAF500A}"/>
    <cellStyle name="40% - Énfasis3 2 8 4 3 3" xfId="9179" xr:uid="{E1845A59-99F1-448B-8043-14A7BED4D245}"/>
    <cellStyle name="40% - Énfasis3 2 8 4 4" xfId="4064" xr:uid="{5E979F3C-C525-4CF7-B4F9-E54AAE7DE618}"/>
    <cellStyle name="40% - Énfasis3 2 8 4 4 2" xfId="10268" xr:uid="{DF6BC33E-D9A9-4202-A8E2-E847757E0DD1}"/>
    <cellStyle name="40% - Énfasis3 2 8 4 5" xfId="7314" xr:uid="{CF3CFA04-60A6-447B-9347-AFB37BF20577}"/>
    <cellStyle name="40% - Énfasis3 2 8 5" xfId="1076" xr:uid="{00000000-0005-0000-0000-0000C4060000}"/>
    <cellStyle name="40% - Énfasis3 2 8 5 2" xfId="3150" xr:uid="{00000000-0005-0000-0000-0000C5060000}"/>
    <cellStyle name="40% - Énfasis3 2 8 5 2 2" xfId="6407" xr:uid="{4F230CF2-06D2-4F2D-829E-886B0BD5CC3B}"/>
    <cellStyle name="40% - Énfasis3 2 8 5 2 2 2" xfId="12409" xr:uid="{ED4238B8-A08F-4301-9A1F-2F862BB6AD40}"/>
    <cellStyle name="40% - Énfasis3 2 8 5 2 3" xfId="9455" xr:uid="{4D5B9935-7340-48DA-97B5-FFA4CF4AAF2E}"/>
    <cellStyle name="40% - Énfasis3 2 8 5 3" xfId="4340" xr:uid="{A58AD2B5-8E75-4E5A-AD58-CF0893C0CEDA}"/>
    <cellStyle name="40% - Énfasis3 2 8 5 3 2" xfId="10544" xr:uid="{DA950DC2-9A1F-4814-9498-645FC6C3894F}"/>
    <cellStyle name="40% - Énfasis3 2 8 5 4" xfId="7590" xr:uid="{1E6DD868-BC8F-421B-8101-79D9729D2AE5}"/>
    <cellStyle name="40% - Énfasis3 2 8 6" xfId="1417" xr:uid="{00000000-0005-0000-0000-0000C6060000}"/>
    <cellStyle name="40% - Énfasis3 2 8 6 2" xfId="4676" xr:uid="{C13DBD31-7687-4469-AA08-2C316839421E}"/>
    <cellStyle name="40% - Énfasis3 2 8 6 2 2" xfId="10857" xr:uid="{5E0564DB-5E89-41A2-ADAA-A89B34CD0F09}"/>
    <cellStyle name="40% - Énfasis3 2 8 6 3" xfId="7903" xr:uid="{FDB90000-AA88-4EAB-9015-45FEA7281987}"/>
    <cellStyle name="40% - Énfasis3 2 8 7" xfId="2296" xr:uid="{00000000-0005-0000-0000-0000C7060000}"/>
    <cellStyle name="40% - Énfasis3 2 8 7 2" xfId="5553" xr:uid="{BA7332B8-1039-439F-821F-3CE12169AB98}"/>
    <cellStyle name="40% - Énfasis3 2 8 7 2 2" xfId="11633" xr:uid="{75262375-F1D6-471F-964D-C7899AB70C5B}"/>
    <cellStyle name="40% - Énfasis3 2 8 7 3" xfId="8679" xr:uid="{9C7B192E-3A6B-41D6-8A61-934E70707D34}"/>
    <cellStyle name="40% - Énfasis3 2 8 8" xfId="3486" xr:uid="{BF270349-75AC-47FF-9DDF-0481007D3173}"/>
    <cellStyle name="40% - Énfasis3 2 8 8 2" xfId="9768" xr:uid="{855FDE11-0E85-40E9-95CB-AE5D2B7E0F0E}"/>
    <cellStyle name="40% - Énfasis3 2 8 9" xfId="6814" xr:uid="{7C696749-5781-436C-8C54-376ABEEA5C69}"/>
    <cellStyle name="40% - Énfasis3 2 9" xfId="202" xr:uid="{00000000-0005-0000-0000-0000C8060000}"/>
    <cellStyle name="40% - Énfasis3 2 9 2" xfId="394" xr:uid="{00000000-0005-0000-0000-0000C9060000}"/>
    <cellStyle name="40% - Énfasis3 2 9 2 2" xfId="945" xr:uid="{00000000-0005-0000-0000-0000CA060000}"/>
    <cellStyle name="40% - Énfasis3 2 9 2 2 2" xfId="2145" xr:uid="{00000000-0005-0000-0000-0000CB060000}"/>
    <cellStyle name="40% - Énfasis3 2 9 2 2 2 2" xfId="5403" xr:uid="{38AC0687-2F9A-4C83-839C-3BE03ED96843}"/>
    <cellStyle name="40% - Énfasis3 2 9 2 2 2 2 2" xfId="11506" xr:uid="{65411B1B-8DEF-4A36-B116-FF62A2815865}"/>
    <cellStyle name="40% - Énfasis3 2 9 2 2 2 3" xfId="8552" xr:uid="{6EBDF301-8992-4539-A97C-3C47E544E18C}"/>
    <cellStyle name="40% - Énfasis3 2 9 2 2 3" xfId="3023" xr:uid="{00000000-0005-0000-0000-0000CC060000}"/>
    <cellStyle name="40% - Énfasis3 2 9 2 2 3 2" xfId="6280" xr:uid="{F7B63AD2-A092-4045-9596-66349C49E5DE}"/>
    <cellStyle name="40% - Énfasis3 2 9 2 2 3 2 2" xfId="12282" xr:uid="{F0877349-E549-460E-97B0-5D7FB12EA249}"/>
    <cellStyle name="40% - Énfasis3 2 9 2 2 3 3" xfId="9328" xr:uid="{986ABEF9-D9B8-44A8-8D78-A8B645BAB47E}"/>
    <cellStyle name="40% - Énfasis3 2 9 2 2 4" xfId="4213" xr:uid="{70587751-75B3-4A58-B0B8-9CC1A7869ECA}"/>
    <cellStyle name="40% - Énfasis3 2 9 2 2 4 2" xfId="10417" xr:uid="{1948209C-704B-4518-B365-6321ECB75A85}"/>
    <cellStyle name="40% - Énfasis3 2 9 2 2 5" xfId="7463" xr:uid="{F8E9B8B1-DC2B-4EEF-A034-FC33263157D3}"/>
    <cellStyle name="40% - Énfasis3 2 9 2 3" xfId="1225" xr:uid="{00000000-0005-0000-0000-0000CD060000}"/>
    <cellStyle name="40% - Énfasis3 2 9 2 3 2" xfId="3299" xr:uid="{00000000-0005-0000-0000-0000CE060000}"/>
    <cellStyle name="40% - Énfasis3 2 9 2 3 2 2" xfId="6556" xr:uid="{8D926DD9-75DE-4AA3-9012-031EA2C9DBC4}"/>
    <cellStyle name="40% - Énfasis3 2 9 2 3 2 2 2" xfId="12558" xr:uid="{4F822684-959C-4486-973B-43052464C93E}"/>
    <cellStyle name="40% - Énfasis3 2 9 2 3 2 3" xfId="9604" xr:uid="{C957B39D-C5B2-4836-BAC5-BC2FFF950B19}"/>
    <cellStyle name="40% - Énfasis3 2 9 2 3 3" xfId="4489" xr:uid="{7FD313C9-75BF-4719-BB20-E7B211239C7B}"/>
    <cellStyle name="40% - Énfasis3 2 9 2 3 3 2" xfId="10693" xr:uid="{D2B472C5-35E9-4FE3-963C-8AF6DEBB6CF9}"/>
    <cellStyle name="40% - Énfasis3 2 9 2 3 4" xfId="7739" xr:uid="{C5ED73DE-FAAA-4E77-AE01-9B065AD22B57}"/>
    <cellStyle name="40% - Énfasis3 2 9 2 4" xfId="1619" xr:uid="{00000000-0005-0000-0000-0000CF060000}"/>
    <cellStyle name="40% - Énfasis3 2 9 2 4 2" xfId="4878" xr:uid="{7B17B575-D3EA-4B59-B79C-8CFDF3FFC139}"/>
    <cellStyle name="40% - Énfasis3 2 9 2 4 2 2" xfId="11006" xr:uid="{3E3933C5-A4C8-4B13-A9DD-0E78B92AAE1F}"/>
    <cellStyle name="40% - Énfasis3 2 9 2 4 3" xfId="8052" xr:uid="{80EAA87B-EDEF-41E7-AFA0-A640B24F2C83}"/>
    <cellStyle name="40% - Énfasis3 2 9 2 5" xfId="2498" xr:uid="{00000000-0005-0000-0000-0000D0060000}"/>
    <cellStyle name="40% - Énfasis3 2 9 2 5 2" xfId="5755" xr:uid="{D12CB2CC-4D98-4E88-9793-30004C52FD66}"/>
    <cellStyle name="40% - Énfasis3 2 9 2 5 2 2" xfId="11782" xr:uid="{19245B97-8E9E-4BD8-A584-B0335407B197}"/>
    <cellStyle name="40% - Énfasis3 2 9 2 5 3" xfId="8828" xr:uid="{17400B67-B8A4-4507-BF95-0C68B265F3C0}"/>
    <cellStyle name="40% - Énfasis3 2 9 2 6" xfId="3688" xr:uid="{AB60E639-5775-412A-ACEF-653A78056150}"/>
    <cellStyle name="40% - Énfasis3 2 9 2 6 2" xfId="9917" xr:uid="{30FB8A4F-B785-455D-836A-4C2D5322124D}"/>
    <cellStyle name="40% - Énfasis3 2 9 2 7" xfId="6963" xr:uid="{2E2995CA-0481-4B56-918B-703E09178FD5}"/>
    <cellStyle name="40% - Énfasis3 2 9 3" xfId="616" xr:uid="{00000000-0005-0000-0000-0000D1060000}"/>
    <cellStyle name="40% - Énfasis3 2 9 3 2" xfId="1822" xr:uid="{00000000-0005-0000-0000-0000D2060000}"/>
    <cellStyle name="40% - Énfasis3 2 9 3 2 2" xfId="5081" xr:uid="{02DCC380-110E-4150-95BF-DDC73CBC7860}"/>
    <cellStyle name="40% - Énfasis3 2 9 3 2 2 2" xfId="11185" xr:uid="{BEB5144F-2791-4F9C-A8EC-49CEA2D911FD}"/>
    <cellStyle name="40% - Énfasis3 2 9 3 2 3" xfId="8231" xr:uid="{887B4C4A-64D7-46FF-BD2E-911819C731C9}"/>
    <cellStyle name="40% - Énfasis3 2 9 3 3" xfId="2701" xr:uid="{00000000-0005-0000-0000-0000D3060000}"/>
    <cellStyle name="40% - Énfasis3 2 9 3 3 2" xfId="5958" xr:uid="{B93C388A-ADE9-4036-9AFF-ABD7646E4744}"/>
    <cellStyle name="40% - Énfasis3 2 9 3 3 2 2" xfId="11961" xr:uid="{EF98F397-9AD3-4CD4-9400-C8D40EF1E61B}"/>
    <cellStyle name="40% - Énfasis3 2 9 3 3 3" xfId="9007" xr:uid="{12B0623B-56A9-44D4-B8D8-AA86B2C1EA38}"/>
    <cellStyle name="40% - Énfasis3 2 9 3 4" xfId="3891" xr:uid="{0F6C9DB3-0129-4777-A95A-940CF0D7E973}"/>
    <cellStyle name="40% - Énfasis3 2 9 3 4 2" xfId="10096" xr:uid="{9DBD90D7-36C9-41B0-B851-46111ED76E67}"/>
    <cellStyle name="40% - Énfasis3 2 9 3 5" xfId="7142" xr:uid="{01F6D98F-5EFB-4A8D-AED0-E9A790FF3838}"/>
    <cellStyle name="40% - Énfasis3 2 9 4" xfId="811" xr:uid="{00000000-0005-0000-0000-0000D4060000}"/>
    <cellStyle name="40% - Énfasis3 2 9 4 2" xfId="2011" xr:uid="{00000000-0005-0000-0000-0000D5060000}"/>
    <cellStyle name="40% - Énfasis3 2 9 4 2 2" xfId="5269" xr:uid="{1F3BA762-CB41-48F6-B67B-9B043047B5E9}"/>
    <cellStyle name="40% - Énfasis3 2 9 4 2 2 2" xfId="11372" xr:uid="{2B2902F1-0670-4940-BA62-1373FCB9A646}"/>
    <cellStyle name="40% - Énfasis3 2 9 4 2 3" xfId="8418" xr:uid="{D5A5FA4E-8EDF-4EB3-8C19-4E1500AC7AD9}"/>
    <cellStyle name="40% - Énfasis3 2 9 4 3" xfId="2889" xr:uid="{00000000-0005-0000-0000-0000D6060000}"/>
    <cellStyle name="40% - Énfasis3 2 9 4 3 2" xfId="6146" xr:uid="{1627B5C4-0231-492A-AEB4-2E6B0EAE0B35}"/>
    <cellStyle name="40% - Énfasis3 2 9 4 3 2 2" xfId="12148" xr:uid="{80F889B4-675F-4564-98AD-22F258D0CE1C}"/>
    <cellStyle name="40% - Énfasis3 2 9 4 3 3" xfId="9194" xr:uid="{916D5BAA-8833-46B4-8E35-0DB632B4AC42}"/>
    <cellStyle name="40% - Énfasis3 2 9 4 4" xfId="4079" xr:uid="{8F6F858F-1D94-407C-A56F-CFE9B80C5037}"/>
    <cellStyle name="40% - Énfasis3 2 9 4 4 2" xfId="10283" xr:uid="{3516810E-EFE3-4836-9489-45C1D7D89367}"/>
    <cellStyle name="40% - Énfasis3 2 9 4 5" xfId="7329" xr:uid="{87428939-8169-438A-9DB1-D8C15FCF149E}"/>
    <cellStyle name="40% - Énfasis3 2 9 5" xfId="1091" xr:uid="{00000000-0005-0000-0000-0000D7060000}"/>
    <cellStyle name="40% - Énfasis3 2 9 5 2" xfId="3165" xr:uid="{00000000-0005-0000-0000-0000D8060000}"/>
    <cellStyle name="40% - Énfasis3 2 9 5 2 2" xfId="6422" xr:uid="{2B0B02A7-DAEB-42D1-921C-C637F94C94AB}"/>
    <cellStyle name="40% - Énfasis3 2 9 5 2 2 2" xfId="12424" xr:uid="{AB963483-BA50-4370-A98F-178E2B53BA16}"/>
    <cellStyle name="40% - Énfasis3 2 9 5 2 3" xfId="9470" xr:uid="{EC784E6A-96A0-4E74-AE9E-D7DB7250A7BF}"/>
    <cellStyle name="40% - Énfasis3 2 9 5 3" xfId="4355" xr:uid="{DEF5230B-F3CE-480D-B0A8-138BC0B10391}"/>
    <cellStyle name="40% - Énfasis3 2 9 5 3 2" xfId="10559" xr:uid="{7148CB27-1D05-4D99-A46F-B59A3D9F7DD3}"/>
    <cellStyle name="40% - Énfasis3 2 9 5 4" xfId="7605" xr:uid="{136A3EAD-430A-431B-819F-7CF349822BE7}"/>
    <cellStyle name="40% - Énfasis3 2 9 6" xfId="1435" xr:uid="{00000000-0005-0000-0000-0000D9060000}"/>
    <cellStyle name="40% - Énfasis3 2 9 6 2" xfId="4694" xr:uid="{0AC4AA36-D075-4356-BEC4-0E37A24095F3}"/>
    <cellStyle name="40% - Énfasis3 2 9 6 2 2" xfId="10872" xr:uid="{B3B35170-26CC-41EE-AE3C-0031F78E788A}"/>
    <cellStyle name="40% - Énfasis3 2 9 6 3" xfId="7918" xr:uid="{1BDE4A49-ABEB-48AE-BFDE-5B6FB5F6AD79}"/>
    <cellStyle name="40% - Énfasis3 2 9 7" xfId="2314" xr:uid="{00000000-0005-0000-0000-0000DA060000}"/>
    <cellStyle name="40% - Énfasis3 2 9 7 2" xfId="5571" xr:uid="{067DCD62-5FD1-468E-AB8B-4E771256E1F9}"/>
    <cellStyle name="40% - Énfasis3 2 9 7 2 2" xfId="11648" xr:uid="{9FA36C77-D12A-4CF5-9F2F-A65D440324ED}"/>
    <cellStyle name="40% - Énfasis3 2 9 7 3" xfId="8694" xr:uid="{3B8DA052-F955-46A6-B537-60B7187E38BF}"/>
    <cellStyle name="40% - Énfasis3 2 9 8" xfId="3504" xr:uid="{0B7A5509-6546-4DF5-BBE7-BC7A9BB77607}"/>
    <cellStyle name="40% - Énfasis3 2 9 8 2" xfId="9783" xr:uid="{CF2577EA-2866-46EF-9FF0-1EF28849606F}"/>
    <cellStyle name="40% - Énfasis3 2 9 9" xfId="6829" xr:uid="{DAD641CB-17B2-4A97-8679-DE54FCF19CA6}"/>
    <cellStyle name="40% - Énfasis4 2" xfId="15" xr:uid="{00000000-0005-0000-0000-0000DB060000}"/>
    <cellStyle name="40% - Énfasis4 2 10" xfId="221" xr:uid="{00000000-0005-0000-0000-0000DC060000}"/>
    <cellStyle name="40% - Énfasis4 2 10 2" xfId="632" xr:uid="{00000000-0005-0000-0000-0000DD060000}"/>
    <cellStyle name="40% - Énfasis4 2 10 2 2" xfId="1838" xr:uid="{00000000-0005-0000-0000-0000DE060000}"/>
    <cellStyle name="40% - Énfasis4 2 10 2 2 2" xfId="5097" xr:uid="{3AF91851-1BBB-4440-9FB7-B25F95611E14}"/>
    <cellStyle name="40% - Énfasis4 2 10 2 2 2 2" xfId="11201" xr:uid="{E0E91391-5F27-44DD-95F6-0BF5CB3B84D6}"/>
    <cellStyle name="40% - Énfasis4 2 10 2 2 3" xfId="8247" xr:uid="{8246B0C1-D1F3-4F8E-A3E2-1E052F80ACEA}"/>
    <cellStyle name="40% - Énfasis4 2 10 2 3" xfId="2717" xr:uid="{00000000-0005-0000-0000-0000DF060000}"/>
    <cellStyle name="40% - Énfasis4 2 10 2 3 2" xfId="5974" xr:uid="{7942319B-24A0-4EE2-9C76-E47A32512A79}"/>
    <cellStyle name="40% - Énfasis4 2 10 2 3 2 2" xfId="11977" xr:uid="{2FAE2109-670E-463C-AC53-F85EC96F17FC}"/>
    <cellStyle name="40% - Énfasis4 2 10 2 3 3" xfId="9023" xr:uid="{1D7CC766-1FEF-49CB-A63D-BB6760CE456F}"/>
    <cellStyle name="40% - Énfasis4 2 10 2 4" xfId="3907" xr:uid="{C9A6CE4C-F1E0-4318-92BF-9857A3EE5A5C}"/>
    <cellStyle name="40% - Énfasis4 2 10 2 4 2" xfId="10112" xr:uid="{E7A60D5D-8298-4B5E-A98A-9D3E5BC7F7B1}"/>
    <cellStyle name="40% - Énfasis4 2 10 2 5" xfId="7158" xr:uid="{36E5FB57-276D-434B-923F-06B53CF49D3B}"/>
    <cellStyle name="40% - Énfasis4 2 10 3" xfId="827" xr:uid="{00000000-0005-0000-0000-0000E0060000}"/>
    <cellStyle name="40% - Énfasis4 2 10 3 2" xfId="2027" xr:uid="{00000000-0005-0000-0000-0000E1060000}"/>
    <cellStyle name="40% - Énfasis4 2 10 3 2 2" xfId="5285" xr:uid="{418CE853-F8B6-4BC3-A239-73BDE01CC46C}"/>
    <cellStyle name="40% - Énfasis4 2 10 3 2 2 2" xfId="11388" xr:uid="{49313A97-7898-4024-A291-F78103E457CF}"/>
    <cellStyle name="40% - Énfasis4 2 10 3 2 3" xfId="8434" xr:uid="{418B974A-59AD-4AB8-9010-BE318E869053}"/>
    <cellStyle name="40% - Énfasis4 2 10 3 3" xfId="2905" xr:uid="{00000000-0005-0000-0000-0000E2060000}"/>
    <cellStyle name="40% - Énfasis4 2 10 3 3 2" xfId="6162" xr:uid="{64DD62F7-0EB2-48F6-9031-9A27E1D12316}"/>
    <cellStyle name="40% - Énfasis4 2 10 3 3 2 2" xfId="12164" xr:uid="{6EFAD192-E344-460F-BA57-5C6DD92FA09E}"/>
    <cellStyle name="40% - Énfasis4 2 10 3 3 3" xfId="9210" xr:uid="{6D2EA6D0-A3D6-432F-A6CD-20EBD1505876}"/>
    <cellStyle name="40% - Énfasis4 2 10 3 4" xfId="4095" xr:uid="{6BA326C9-01C3-4E5A-BCB9-E6C38512C03C}"/>
    <cellStyle name="40% - Énfasis4 2 10 3 4 2" xfId="10299" xr:uid="{49111C6C-44A4-4672-B734-CDCC48D525DE}"/>
    <cellStyle name="40% - Énfasis4 2 10 3 5" xfId="7345" xr:uid="{BCFCFF61-891B-49E9-BCED-E4909059760F}"/>
    <cellStyle name="40% - Énfasis4 2 10 4" xfId="1107" xr:uid="{00000000-0005-0000-0000-0000E3060000}"/>
    <cellStyle name="40% - Énfasis4 2 10 4 2" xfId="3181" xr:uid="{00000000-0005-0000-0000-0000E4060000}"/>
    <cellStyle name="40% - Énfasis4 2 10 4 2 2" xfId="6438" xr:uid="{EC02F805-D1A9-466E-AEDA-590AA2D295CF}"/>
    <cellStyle name="40% - Énfasis4 2 10 4 2 2 2" xfId="12440" xr:uid="{2F481138-D162-4590-815D-D952D3A4A86D}"/>
    <cellStyle name="40% - Énfasis4 2 10 4 2 3" xfId="9486" xr:uid="{80275A2D-4781-489F-B39E-2B117FE83648}"/>
    <cellStyle name="40% - Énfasis4 2 10 4 3" xfId="4371" xr:uid="{E704A1A8-A751-485E-8FB8-5F0D8ABA6146}"/>
    <cellStyle name="40% - Énfasis4 2 10 4 3 2" xfId="10575" xr:uid="{E3919803-6F95-42E9-A8C9-FDAAC8B7B2F3}"/>
    <cellStyle name="40% - Énfasis4 2 10 4 4" xfId="7621" xr:uid="{986D5433-3D54-415C-A433-D9235BB5DA71}"/>
    <cellStyle name="40% - Énfasis4 2 10 5" xfId="1454" xr:uid="{00000000-0005-0000-0000-0000E5060000}"/>
    <cellStyle name="40% - Énfasis4 2 10 5 2" xfId="4713" xr:uid="{D0C94257-652D-4AC4-8171-57481CA0433E}"/>
    <cellStyle name="40% - Énfasis4 2 10 5 2 2" xfId="10888" xr:uid="{4AE2FC04-B492-48F1-835C-4D1299884B01}"/>
    <cellStyle name="40% - Énfasis4 2 10 5 3" xfId="7934" xr:uid="{822DE63A-C9D5-48E0-B5DD-F7AED7B02205}"/>
    <cellStyle name="40% - Énfasis4 2 10 6" xfId="2333" xr:uid="{00000000-0005-0000-0000-0000E6060000}"/>
    <cellStyle name="40% - Énfasis4 2 10 6 2" xfId="5590" xr:uid="{F432AB55-6BA3-4DFA-B112-41F4140D6FE4}"/>
    <cellStyle name="40% - Énfasis4 2 10 6 2 2" xfId="11664" xr:uid="{86742334-DF91-4B52-BB98-A5404ECBB13C}"/>
    <cellStyle name="40% - Énfasis4 2 10 6 3" xfId="8710" xr:uid="{73E47282-46E3-4FC8-BA02-45DA5B736B7B}"/>
    <cellStyle name="40% - Énfasis4 2 10 7" xfId="3523" xr:uid="{70DA5C39-D5D5-4B6D-831F-C6D8C01176B3}"/>
    <cellStyle name="40% - Énfasis4 2 10 7 2" xfId="9799" xr:uid="{046A1ACC-395F-44AD-A85E-2F69F32B4BE8}"/>
    <cellStyle name="40% - Énfasis4 2 10 8" xfId="6845" xr:uid="{DDE34C69-E940-456C-8C55-2DAD78F8954B}"/>
    <cellStyle name="40% - Énfasis4 2 11" xfId="436" xr:uid="{00000000-0005-0000-0000-0000E7060000}"/>
    <cellStyle name="40% - Énfasis4 2 11 2" xfId="1241" xr:uid="{00000000-0005-0000-0000-0000E8060000}"/>
    <cellStyle name="40% - Énfasis4 2 11 2 2" xfId="3315" xr:uid="{00000000-0005-0000-0000-0000E9060000}"/>
    <cellStyle name="40% - Énfasis4 2 11 2 2 2" xfId="6572" xr:uid="{D8E373F4-1545-4DE3-B849-39DAA5F0366F}"/>
    <cellStyle name="40% - Énfasis4 2 11 2 2 2 2" xfId="12574" xr:uid="{4F139694-CE00-426C-A5BF-D23F8B4EF397}"/>
    <cellStyle name="40% - Énfasis4 2 11 2 2 3" xfId="9620" xr:uid="{6A2351A0-72A9-4C0F-9034-0646CBE1FB88}"/>
    <cellStyle name="40% - Énfasis4 2 11 2 3" xfId="4505" xr:uid="{24B96364-CF72-4D97-9CF3-01D8E2A8D7C7}"/>
    <cellStyle name="40% - Énfasis4 2 11 2 3 2" xfId="10709" xr:uid="{A57ED32A-945D-4487-9E10-7AE890CE2E49}"/>
    <cellStyle name="40% - Énfasis4 2 11 2 4" xfId="7755" xr:uid="{2945CFAD-01A0-4F1B-9C2C-B20A6888C156}"/>
    <cellStyle name="40% - Énfasis4 2 11 3" xfId="1659" xr:uid="{00000000-0005-0000-0000-0000EA060000}"/>
    <cellStyle name="40% - Énfasis4 2 11 3 2" xfId="4918" xr:uid="{31EF4A0E-761F-4329-BD35-990438916914}"/>
    <cellStyle name="40% - Énfasis4 2 11 3 2 2" xfId="11022" xr:uid="{868547AD-9B40-4E7C-9DC9-40A62217D9B0}"/>
    <cellStyle name="40% - Énfasis4 2 11 3 3" xfId="8068" xr:uid="{7A77D0CA-7B12-42B4-B3F1-E5732EABC0A7}"/>
    <cellStyle name="40% - Énfasis4 2 11 4" xfId="2538" xr:uid="{00000000-0005-0000-0000-0000EB060000}"/>
    <cellStyle name="40% - Énfasis4 2 11 4 2" xfId="5795" xr:uid="{3303F28D-9BF6-4464-9E64-D6747D1D5EC6}"/>
    <cellStyle name="40% - Énfasis4 2 11 4 2 2" xfId="11798" xr:uid="{51BE8229-3E17-4EDA-9C84-2B80A7A04F35}"/>
    <cellStyle name="40% - Énfasis4 2 11 4 3" xfId="8844" xr:uid="{AF721EC2-242C-4EE1-AAA2-0AA5A36CFB02}"/>
    <cellStyle name="40% - Énfasis4 2 11 5" xfId="3728" xr:uid="{97595E6B-38FC-42BE-A60A-AAEAEF9B805B}"/>
    <cellStyle name="40% - Énfasis4 2 11 5 2" xfId="9933" xr:uid="{47001100-811D-4BA0-BBCA-BAC9FDFB784F}"/>
    <cellStyle name="40% - Énfasis4 2 11 6" xfId="6979" xr:uid="{1AC0DA9F-FBFA-4904-97BB-C80095AB523A}"/>
    <cellStyle name="40% - Énfasis4 2 12" xfId="462" xr:uid="{00000000-0005-0000-0000-0000EC060000}"/>
    <cellStyle name="40% - Énfasis4 2 12 2" xfId="1259" xr:uid="{00000000-0005-0000-0000-0000ED060000}"/>
    <cellStyle name="40% - Énfasis4 2 12 2 2" xfId="3330" xr:uid="{00000000-0005-0000-0000-0000EE060000}"/>
    <cellStyle name="40% - Énfasis4 2 12 2 2 2" xfId="6587" xr:uid="{CADA6DA9-598D-4459-A3C3-39EB3B990446}"/>
    <cellStyle name="40% - Énfasis4 2 12 2 2 2 2" xfId="12589" xr:uid="{3AD116BB-ADEA-431E-8E67-E9BF4740EE41}"/>
    <cellStyle name="40% - Énfasis4 2 12 2 2 3" xfId="9635" xr:uid="{8B2BDE3C-2D10-48FF-9215-D7ECB67CF969}"/>
    <cellStyle name="40% - Énfasis4 2 12 2 3" xfId="4520" xr:uid="{1A939AF1-2DD8-4C5D-BD0E-83591AA380CA}"/>
    <cellStyle name="40% - Énfasis4 2 12 2 3 2" xfId="10724" xr:uid="{D5FFB7CE-104E-48E7-AAA7-6088C0D05F64}"/>
    <cellStyle name="40% - Énfasis4 2 12 2 4" xfId="7770" xr:uid="{C948E9B9-4967-4D86-9D5A-CA7714AD202A}"/>
    <cellStyle name="40% - Énfasis4 2 12 3" xfId="1674" xr:uid="{00000000-0005-0000-0000-0000EF060000}"/>
    <cellStyle name="40% - Énfasis4 2 12 3 2" xfId="4933" xr:uid="{A7D39371-B83C-4333-8722-045726F52D24}"/>
    <cellStyle name="40% - Énfasis4 2 12 3 2 2" xfId="11037" xr:uid="{5956E1A1-2DDF-4C43-8261-0B91818D144E}"/>
    <cellStyle name="40% - Énfasis4 2 12 3 3" xfId="8083" xr:uid="{B83DA0DB-22D1-421E-B91F-0169995E8197}"/>
    <cellStyle name="40% - Énfasis4 2 12 4" xfId="2553" xr:uid="{00000000-0005-0000-0000-0000F0060000}"/>
    <cellStyle name="40% - Énfasis4 2 12 4 2" xfId="5810" xr:uid="{4591B8DA-B0CA-470B-9022-D1BD90D8F970}"/>
    <cellStyle name="40% - Énfasis4 2 12 4 2 2" xfId="11813" xr:uid="{E57B8288-0D37-4F73-BAF8-D509A9F969C4}"/>
    <cellStyle name="40% - Énfasis4 2 12 4 3" xfId="8859" xr:uid="{FA2DF1FC-A3DC-4660-89B4-F79E99FA4E32}"/>
    <cellStyle name="40% - Énfasis4 2 12 5" xfId="3743" xr:uid="{E9DED657-F3AA-472E-8A62-129916BD61A5}"/>
    <cellStyle name="40% - Énfasis4 2 12 5 2" xfId="9948" xr:uid="{FB07C7DB-C1C3-4C6A-A5F0-C7DEA4B69B60}"/>
    <cellStyle name="40% - Énfasis4 2 12 6" xfId="6994" xr:uid="{003DC4F5-1A4A-46EB-9C09-415BD73EA2A7}"/>
    <cellStyle name="40% - Énfasis4 2 13" xfId="477" xr:uid="{00000000-0005-0000-0000-0000F1060000}"/>
    <cellStyle name="40% - Énfasis4 2 13 2" xfId="1274" xr:uid="{00000000-0005-0000-0000-0000F2060000}"/>
    <cellStyle name="40% - Énfasis4 2 13 2 2" xfId="3345" xr:uid="{00000000-0005-0000-0000-0000F3060000}"/>
    <cellStyle name="40% - Énfasis4 2 13 2 2 2" xfId="6602" xr:uid="{B646F21A-38D0-4187-8D7E-1FE4AE5C7FDB}"/>
    <cellStyle name="40% - Énfasis4 2 13 2 2 2 2" xfId="12604" xr:uid="{98B28375-C4EC-4F8A-AE0D-3A39D940AE5D}"/>
    <cellStyle name="40% - Énfasis4 2 13 2 2 3" xfId="9650" xr:uid="{71246EBD-6A95-4082-90B9-A746998A9223}"/>
    <cellStyle name="40% - Énfasis4 2 13 2 3" xfId="4535" xr:uid="{D9C9B8EC-FC54-4242-90DA-CA93C6D5CED3}"/>
    <cellStyle name="40% - Énfasis4 2 13 2 3 2" xfId="10739" xr:uid="{662B7BB3-9E50-4AB1-94BD-CC9C263C0563}"/>
    <cellStyle name="40% - Énfasis4 2 13 2 4" xfId="7785" xr:uid="{C196F118-12E7-411D-B125-C64EDD8586F7}"/>
    <cellStyle name="40% - Énfasis4 2 13 3" xfId="1689" xr:uid="{00000000-0005-0000-0000-0000F4060000}"/>
    <cellStyle name="40% - Énfasis4 2 13 3 2" xfId="4948" xr:uid="{C5C91B3A-BB1F-48F7-A1AE-96714AE12796}"/>
    <cellStyle name="40% - Énfasis4 2 13 3 2 2" xfId="11052" xr:uid="{192D10FC-E245-48B1-8CC8-50A2BEC6C4DF}"/>
    <cellStyle name="40% - Énfasis4 2 13 3 3" xfId="8098" xr:uid="{4DD0E3AB-79CC-4BD8-9167-180A7C4C7DEC}"/>
    <cellStyle name="40% - Énfasis4 2 13 4" xfId="2568" xr:uid="{00000000-0005-0000-0000-0000F5060000}"/>
    <cellStyle name="40% - Énfasis4 2 13 4 2" xfId="5825" xr:uid="{54113D47-C3C8-4EC1-B268-EBD649B8FDD5}"/>
    <cellStyle name="40% - Énfasis4 2 13 4 2 2" xfId="11828" xr:uid="{EC97DE13-DB22-4704-A2D6-245E38F217CE}"/>
    <cellStyle name="40% - Énfasis4 2 13 4 3" xfId="8874" xr:uid="{CA0071DB-59D1-4BA8-A013-B1CF55BAEDE3}"/>
    <cellStyle name="40% - Énfasis4 2 13 5" xfId="3758" xr:uid="{0FEE06B4-E605-403E-BA38-2E7057AB6C61}"/>
    <cellStyle name="40% - Énfasis4 2 13 5 2" xfId="9963" xr:uid="{804D54D7-4017-4520-922C-F0EC9ABAD88B}"/>
    <cellStyle name="40% - Énfasis4 2 13 6" xfId="7009" xr:uid="{B3596280-2F0C-4F0D-BD5B-ECE5C1BC8BC2}"/>
    <cellStyle name="40% - Énfasis4 2 14" xfId="496" xr:uid="{00000000-0005-0000-0000-0000F6060000}"/>
    <cellStyle name="40% - Énfasis4 2 14 2" xfId="1704" xr:uid="{00000000-0005-0000-0000-0000F7060000}"/>
    <cellStyle name="40% - Énfasis4 2 14 2 2" xfId="4963" xr:uid="{81694681-8962-432A-A33A-996582BF60FE}"/>
    <cellStyle name="40% - Énfasis4 2 14 2 2 2" xfId="11067" xr:uid="{9BF5689B-ABD5-4ACF-A595-AE4F363C303C}"/>
    <cellStyle name="40% - Énfasis4 2 14 2 3" xfId="8113" xr:uid="{0BD8A221-8DD4-48F9-AB4E-25E34E53AD04}"/>
    <cellStyle name="40% - Énfasis4 2 14 3" xfId="2583" xr:uid="{00000000-0005-0000-0000-0000F8060000}"/>
    <cellStyle name="40% - Énfasis4 2 14 3 2" xfId="5840" xr:uid="{36685E13-0C79-45B9-B564-B20250AC6DE5}"/>
    <cellStyle name="40% - Énfasis4 2 14 3 2 2" xfId="11843" xr:uid="{284FD431-5981-4208-B2CC-67DCE22FFD8A}"/>
    <cellStyle name="40% - Énfasis4 2 14 3 3" xfId="8889" xr:uid="{4D8B911B-888A-47FB-AB81-822F68BB32F1}"/>
    <cellStyle name="40% - Énfasis4 2 14 4" xfId="3773" xr:uid="{C8F6A036-054A-46D3-A337-193360C5ECB1}"/>
    <cellStyle name="40% - Énfasis4 2 14 4 2" xfId="9978" xr:uid="{08E3BB4F-0F45-4F9E-A597-7B55B88DE9C7}"/>
    <cellStyle name="40% - Énfasis4 2 14 5" xfId="7024" xr:uid="{B3BBF95F-B44B-4507-B020-C9B01804419F}"/>
    <cellStyle name="40% - Énfasis4 2 15" xfId="653" xr:uid="{00000000-0005-0000-0000-0000F9060000}"/>
    <cellStyle name="40% - Énfasis4 2 15 2" xfId="1856" xr:uid="{00000000-0005-0000-0000-0000FA060000}"/>
    <cellStyle name="40% - Énfasis4 2 15 2 2" xfId="5115" xr:uid="{D3705A2C-D944-4D7B-827F-5C727CEEC4CC}"/>
    <cellStyle name="40% - Énfasis4 2 15 2 2 2" xfId="11218" xr:uid="{60EA449B-5351-4BEE-B1EC-A14191DB8931}"/>
    <cellStyle name="40% - Énfasis4 2 15 2 3" xfId="8264" xr:uid="{1D368775-1E8A-4C3D-AB9C-D809EEF51A2E}"/>
    <cellStyle name="40% - Énfasis4 2 15 3" xfId="2735" xr:uid="{00000000-0005-0000-0000-0000FB060000}"/>
    <cellStyle name="40% - Énfasis4 2 15 3 2" xfId="5992" xr:uid="{4DB80E7E-928F-4241-8C12-8247E888A324}"/>
    <cellStyle name="40% - Énfasis4 2 15 3 2 2" xfId="11994" xr:uid="{3278EA69-BEE8-4574-9A88-332C1A8AD38D}"/>
    <cellStyle name="40% - Énfasis4 2 15 3 3" xfId="9040" xr:uid="{22E9E01B-0817-45F2-8463-22B30842E734}"/>
    <cellStyle name="40% - Énfasis4 2 15 4" xfId="3925" xr:uid="{5DD6BB1E-ACC2-48D9-9E55-B3FDAD69D532}"/>
    <cellStyle name="40% - Énfasis4 2 15 4 2" xfId="10129" xr:uid="{170329AF-E32A-4767-AB9D-156B61C60341}"/>
    <cellStyle name="40% - Énfasis4 2 15 5" xfId="7175" xr:uid="{1DE3EA09-7AA4-4665-83CC-5B69200254FB}"/>
    <cellStyle name="40% - Énfasis4 2 16" xfId="669" xr:uid="{00000000-0005-0000-0000-0000FC060000}"/>
    <cellStyle name="40% - Énfasis4 2 16 2" xfId="1872" xr:uid="{00000000-0005-0000-0000-0000FD060000}"/>
    <cellStyle name="40% - Énfasis4 2 16 2 2" xfId="5130" xr:uid="{5EF5D864-5A45-416C-B981-B8C384F250E3}"/>
    <cellStyle name="40% - Énfasis4 2 16 2 2 2" xfId="11233" xr:uid="{81EA8172-7D4F-4978-BE5B-BEE4F2E7B162}"/>
    <cellStyle name="40% - Énfasis4 2 16 2 3" xfId="8279" xr:uid="{E3B6C187-AC8D-42B5-A415-DDBAFF9D9A5B}"/>
    <cellStyle name="40% - Énfasis4 2 16 3" xfId="2750" xr:uid="{00000000-0005-0000-0000-0000FE060000}"/>
    <cellStyle name="40% - Énfasis4 2 16 3 2" xfId="6007" xr:uid="{EB83821C-0642-4743-A40B-2D59BA1B1FE3}"/>
    <cellStyle name="40% - Énfasis4 2 16 3 2 2" xfId="12009" xr:uid="{2341F5EC-B081-41C9-BF8B-0BB85D3FA12C}"/>
    <cellStyle name="40% - Énfasis4 2 16 3 3" xfId="9055" xr:uid="{D239DEBC-D423-4EFE-B1CD-47F95AACF12F}"/>
    <cellStyle name="40% - Énfasis4 2 16 4" xfId="3940" xr:uid="{5A56E5E3-79D9-44DB-AA6B-10C85A06A3B8}"/>
    <cellStyle name="40% - Énfasis4 2 16 4 2" xfId="10144" xr:uid="{23BDEF08-8CBE-4379-8452-9F2EE170B209}"/>
    <cellStyle name="40% - Énfasis4 2 16 5" xfId="7190" xr:uid="{C5CE8C79-06EA-4868-B500-CA3A69B01B85}"/>
    <cellStyle name="40% - Énfasis4 2 17" xfId="693" xr:uid="{00000000-0005-0000-0000-0000FF060000}"/>
    <cellStyle name="40% - Énfasis4 2 17 2" xfId="1893" xr:uid="{00000000-0005-0000-0000-000000070000}"/>
    <cellStyle name="40% - Énfasis4 2 17 2 2" xfId="5151" xr:uid="{314EDC57-F1D8-4B41-83B8-776D437FDA4B}"/>
    <cellStyle name="40% - Énfasis4 2 17 2 2 2" xfId="11254" xr:uid="{4EB704C4-4BAA-4A83-8552-A9A2A79DFB50}"/>
    <cellStyle name="40% - Énfasis4 2 17 2 3" xfId="8300" xr:uid="{65F35F0C-B062-4D46-9F08-614B10A8F300}"/>
    <cellStyle name="40% - Énfasis4 2 17 3" xfId="2771" xr:uid="{00000000-0005-0000-0000-000001070000}"/>
    <cellStyle name="40% - Énfasis4 2 17 3 2" xfId="6028" xr:uid="{ACDAD8EA-D929-4BAF-A816-0AB199F82824}"/>
    <cellStyle name="40% - Énfasis4 2 17 3 2 2" xfId="12030" xr:uid="{33F765A1-4B1C-46CE-9EB7-FF7CBB02A347}"/>
    <cellStyle name="40% - Énfasis4 2 17 3 3" xfId="9076" xr:uid="{60B2E200-3F2A-42D1-BACF-112FEA2CE7EF}"/>
    <cellStyle name="40% - Énfasis4 2 17 4" xfId="3961" xr:uid="{8EBA9BEF-A8D3-4F97-9BF7-17FDAD908F0F}"/>
    <cellStyle name="40% - Énfasis4 2 17 4 2" xfId="10165" xr:uid="{F7EB996B-0DDA-4E9B-B8E7-2A094222676B}"/>
    <cellStyle name="40% - Énfasis4 2 17 5" xfId="7211" xr:uid="{70DE8E69-CF55-4B35-8D8A-6C9481F88DCF}"/>
    <cellStyle name="40% - Énfasis4 2 18" xfId="973" xr:uid="{00000000-0005-0000-0000-000002070000}"/>
    <cellStyle name="40% - Énfasis4 2 18 2" xfId="3047" xr:uid="{00000000-0005-0000-0000-000003070000}"/>
    <cellStyle name="40% - Énfasis4 2 18 2 2" xfId="6304" xr:uid="{9535B942-6688-4093-A554-ECDAD06C0FAB}"/>
    <cellStyle name="40% - Énfasis4 2 18 2 2 2" xfId="12306" xr:uid="{7C9F91A5-4727-43B6-9B6F-AE9D012555AD}"/>
    <cellStyle name="40% - Énfasis4 2 18 2 3" xfId="9352" xr:uid="{85929A47-675A-4551-9083-4761AB933343}"/>
    <cellStyle name="40% - Énfasis4 2 18 3" xfId="4237" xr:uid="{718994E0-7720-498F-9E3E-E9321A43BCFE}"/>
    <cellStyle name="40% - Énfasis4 2 18 3 2" xfId="10441" xr:uid="{7ADD3D24-8C74-4519-B26A-E35B5E34423F}"/>
    <cellStyle name="40% - Énfasis4 2 18 4" xfId="7487" xr:uid="{992A1FF1-E0A5-4F17-9AED-1760C8FE848C}"/>
    <cellStyle name="40% - Énfasis4 2 19" xfId="1292" xr:uid="{00000000-0005-0000-0000-000004070000}"/>
    <cellStyle name="40% - Énfasis4 2 19 2" xfId="4552" xr:uid="{7EEAA797-B66A-4862-8254-E590D5D947D5}"/>
    <cellStyle name="40% - Énfasis4 2 19 2 2" xfId="10754" xr:uid="{5BC9BF01-F074-48BB-832B-0E5E0AE9866D}"/>
    <cellStyle name="40% - Énfasis4 2 19 3" xfId="7800" xr:uid="{488E2169-9FF6-4D7D-B37B-0754CAD0344F}"/>
    <cellStyle name="40% - Énfasis4 2 2" xfId="70" xr:uid="{00000000-0005-0000-0000-000005070000}"/>
    <cellStyle name="40% - Énfasis4 2 2 2" xfId="264" xr:uid="{00000000-0005-0000-0000-000006070000}"/>
    <cellStyle name="40% - Énfasis4 2 2 2 2" xfId="842" xr:uid="{00000000-0005-0000-0000-000007070000}"/>
    <cellStyle name="40% - Énfasis4 2 2 2 2 2" xfId="2042" xr:uid="{00000000-0005-0000-0000-000008070000}"/>
    <cellStyle name="40% - Énfasis4 2 2 2 2 2 2" xfId="5300" xr:uid="{63498548-5287-42D6-B268-FAB9312F5C88}"/>
    <cellStyle name="40% - Énfasis4 2 2 2 2 2 2 2" xfId="11403" xr:uid="{DD66465D-2956-48DF-AA21-6ECF99C04FE5}"/>
    <cellStyle name="40% - Énfasis4 2 2 2 2 2 3" xfId="8449" xr:uid="{264B2977-EBF6-4A2F-94C0-30E7DAC01D0E}"/>
    <cellStyle name="40% - Énfasis4 2 2 2 2 3" xfId="2920" xr:uid="{00000000-0005-0000-0000-000009070000}"/>
    <cellStyle name="40% - Énfasis4 2 2 2 2 3 2" xfId="6177" xr:uid="{EF899830-68CE-4539-8811-7306C99351FB}"/>
    <cellStyle name="40% - Énfasis4 2 2 2 2 3 2 2" xfId="12179" xr:uid="{65A2E218-E758-4FE7-BA63-014027DAD5B4}"/>
    <cellStyle name="40% - Énfasis4 2 2 2 2 3 3" xfId="9225" xr:uid="{A13236F6-203D-48E5-A397-5708055A9444}"/>
    <cellStyle name="40% - Énfasis4 2 2 2 2 4" xfId="4110" xr:uid="{3794E595-875B-4B06-9607-B8E8AB06B181}"/>
    <cellStyle name="40% - Énfasis4 2 2 2 2 4 2" xfId="10314" xr:uid="{8B89FB25-2C72-4C82-95C5-C6170DAF4D31}"/>
    <cellStyle name="40% - Énfasis4 2 2 2 2 5" xfId="7360" xr:uid="{B559E29B-9D7F-4F6A-BB0E-CA85CB6BB957}"/>
    <cellStyle name="40% - Énfasis4 2 2 2 3" xfId="1122" xr:uid="{00000000-0005-0000-0000-00000A070000}"/>
    <cellStyle name="40% - Énfasis4 2 2 2 3 2" xfId="3196" xr:uid="{00000000-0005-0000-0000-00000B070000}"/>
    <cellStyle name="40% - Énfasis4 2 2 2 3 2 2" xfId="6453" xr:uid="{72A34A0A-D747-4622-9CFA-2D8633FEE615}"/>
    <cellStyle name="40% - Énfasis4 2 2 2 3 2 2 2" xfId="12455" xr:uid="{F9C1B8FB-F2AF-478F-8559-647D603FB682}"/>
    <cellStyle name="40% - Énfasis4 2 2 2 3 2 3" xfId="9501" xr:uid="{9443F7B4-FD69-462C-A4F6-E2BAFC79DFDE}"/>
    <cellStyle name="40% - Énfasis4 2 2 2 3 3" xfId="4386" xr:uid="{29AD330B-ED19-443D-B0CC-88F2810125C0}"/>
    <cellStyle name="40% - Énfasis4 2 2 2 3 3 2" xfId="10590" xr:uid="{B27F6635-FEC7-48D8-9745-6B84972C5EDB}"/>
    <cellStyle name="40% - Énfasis4 2 2 2 3 4" xfId="7636" xr:uid="{C36D7EF5-B8EB-43AD-97B2-52EAC388BDD5}"/>
    <cellStyle name="40% - Énfasis4 2 2 2 4" xfId="1494" xr:uid="{00000000-0005-0000-0000-00000C070000}"/>
    <cellStyle name="40% - Énfasis4 2 2 2 4 2" xfId="4753" xr:uid="{371A56DA-38EE-40B0-9938-4C3DCEC6248C}"/>
    <cellStyle name="40% - Énfasis4 2 2 2 4 2 2" xfId="10903" xr:uid="{AA1E254B-EE55-4EC0-9910-1BB5C2938E45}"/>
    <cellStyle name="40% - Énfasis4 2 2 2 4 3" xfId="7949" xr:uid="{BA837638-2F4E-4F74-B8F5-156A30E5B98E}"/>
    <cellStyle name="40% - Énfasis4 2 2 2 5" xfId="2373" xr:uid="{00000000-0005-0000-0000-00000D070000}"/>
    <cellStyle name="40% - Énfasis4 2 2 2 5 2" xfId="5630" xr:uid="{F7470405-C5B5-40D7-A4B7-BAFA40AF0824}"/>
    <cellStyle name="40% - Énfasis4 2 2 2 5 2 2" xfId="11679" xr:uid="{4116FD2A-65A4-4B63-A393-AB886611AD64}"/>
    <cellStyle name="40% - Énfasis4 2 2 2 5 3" xfId="8725" xr:uid="{6C7F2248-6C47-4FCE-AA86-443581B9AA14}"/>
    <cellStyle name="40% - Énfasis4 2 2 2 6" xfId="3563" xr:uid="{6D04A793-464B-455B-93EC-2CFA9FB4B4DB}"/>
    <cellStyle name="40% - Énfasis4 2 2 2 6 2" xfId="9814" xr:uid="{195CB3B9-6FD0-4509-B187-A1B77E324715}"/>
    <cellStyle name="40% - Énfasis4 2 2 2 7" xfId="6860" xr:uid="{F0B885C2-AC2B-4A49-B883-BEA03324D315}"/>
    <cellStyle name="40% - Énfasis4 2 2 3" xfId="512" xr:uid="{00000000-0005-0000-0000-00000E070000}"/>
    <cellStyle name="40% - Énfasis4 2 2 3 2" xfId="1718" xr:uid="{00000000-0005-0000-0000-00000F070000}"/>
    <cellStyle name="40% - Énfasis4 2 2 3 2 2" xfId="4977" xr:uid="{E96BD6B3-6820-4FCE-A22A-DEB7033F293C}"/>
    <cellStyle name="40% - Énfasis4 2 2 3 2 2 2" xfId="11081" xr:uid="{F2FC9CC3-EFA1-4274-BAA0-13C5F101D28F}"/>
    <cellStyle name="40% - Énfasis4 2 2 3 2 3" xfId="8127" xr:uid="{926CFEC4-5D3C-4836-B6DC-9CBDED51EB2F}"/>
    <cellStyle name="40% - Énfasis4 2 2 3 3" xfId="2597" xr:uid="{00000000-0005-0000-0000-000010070000}"/>
    <cellStyle name="40% - Énfasis4 2 2 3 3 2" xfId="5854" xr:uid="{8E055513-307B-4984-BD06-74542614D1D6}"/>
    <cellStyle name="40% - Énfasis4 2 2 3 3 2 2" xfId="11857" xr:uid="{2A0D1E1A-2EDF-4694-9B7F-8C543D2EEB65}"/>
    <cellStyle name="40% - Énfasis4 2 2 3 3 3" xfId="8903" xr:uid="{625BC186-4279-47B7-A796-CEBFC25A41EA}"/>
    <cellStyle name="40% - Énfasis4 2 2 3 4" xfId="3787" xr:uid="{537F713A-2BF0-4F71-9091-57EE02535FE5}"/>
    <cellStyle name="40% - Énfasis4 2 2 3 4 2" xfId="9992" xr:uid="{585F98B4-1230-4750-A0FE-D4FB7883BEB2}"/>
    <cellStyle name="40% - Énfasis4 2 2 3 5" xfId="7038" xr:uid="{45BC694A-AA75-4F11-9C26-F22BAA7F7EEC}"/>
    <cellStyle name="40% - Énfasis4 2 2 4" xfId="707" xr:uid="{00000000-0005-0000-0000-000011070000}"/>
    <cellStyle name="40% - Énfasis4 2 2 4 2" xfId="1907" xr:uid="{00000000-0005-0000-0000-000012070000}"/>
    <cellStyle name="40% - Énfasis4 2 2 4 2 2" xfId="5165" xr:uid="{17E27145-2C24-476B-8002-31A0E2D9312D}"/>
    <cellStyle name="40% - Énfasis4 2 2 4 2 2 2" xfId="11268" xr:uid="{642A284E-4E6E-4B9E-8DFE-2F850EDE1AB3}"/>
    <cellStyle name="40% - Énfasis4 2 2 4 2 3" xfId="8314" xr:uid="{15C875CC-E694-4381-9C64-DDE6BB31E920}"/>
    <cellStyle name="40% - Énfasis4 2 2 4 3" xfId="2785" xr:uid="{00000000-0005-0000-0000-000013070000}"/>
    <cellStyle name="40% - Énfasis4 2 2 4 3 2" xfId="6042" xr:uid="{AB789C9E-FC11-4EB9-967B-ACE36E92A481}"/>
    <cellStyle name="40% - Énfasis4 2 2 4 3 2 2" xfId="12044" xr:uid="{BB9192A7-AD6F-4F35-818B-51A859819A04}"/>
    <cellStyle name="40% - Énfasis4 2 2 4 3 3" xfId="9090" xr:uid="{D6C8094D-9A2F-405B-A1B0-29A5A0DCC286}"/>
    <cellStyle name="40% - Énfasis4 2 2 4 4" xfId="3975" xr:uid="{7A82AA35-ABF0-4574-A6C9-CB495E9EB4AF}"/>
    <cellStyle name="40% - Énfasis4 2 2 4 4 2" xfId="10179" xr:uid="{FD42F5A3-0499-4AF4-B2B9-A94AF7111914}"/>
    <cellStyle name="40% - Énfasis4 2 2 4 5" xfId="7225" xr:uid="{3A35C7B7-052E-4587-BEE2-AB5A40E5C0A6}"/>
    <cellStyle name="40% - Énfasis4 2 2 5" xfId="987" xr:uid="{00000000-0005-0000-0000-000014070000}"/>
    <cellStyle name="40% - Énfasis4 2 2 5 2" xfId="3061" xr:uid="{00000000-0005-0000-0000-000015070000}"/>
    <cellStyle name="40% - Énfasis4 2 2 5 2 2" xfId="6318" xr:uid="{9F2F0B8A-2524-4181-BD56-83327166470B}"/>
    <cellStyle name="40% - Énfasis4 2 2 5 2 2 2" xfId="12320" xr:uid="{F14FC6AD-680A-46F7-B49D-620123F34377}"/>
    <cellStyle name="40% - Énfasis4 2 2 5 2 3" xfId="9366" xr:uid="{EF2BD3E7-FAA1-4C93-9AB6-F8225DCE8B48}"/>
    <cellStyle name="40% - Énfasis4 2 2 5 3" xfId="4251" xr:uid="{8599724D-216F-46C5-9E9F-1BC6F4CC07B8}"/>
    <cellStyle name="40% - Énfasis4 2 2 5 3 2" xfId="10455" xr:uid="{F2CF7FC5-CE99-4B1E-9053-72F89BBB5607}"/>
    <cellStyle name="40% - Énfasis4 2 2 5 4" xfId="7501" xr:uid="{EFD3F1E0-8C7A-470B-8A93-B7038EE3C28D}"/>
    <cellStyle name="40% - Énfasis4 2 2 6" xfId="1309" xr:uid="{00000000-0005-0000-0000-000016070000}"/>
    <cellStyle name="40% - Énfasis4 2 2 6 2" xfId="4568" xr:uid="{224984BA-BD34-4568-805A-6DBFEF935ECF}"/>
    <cellStyle name="40% - Énfasis4 2 2 6 2 2" xfId="10768" xr:uid="{68BEAF61-8CFF-492E-8F6C-85DFDE52BE71}"/>
    <cellStyle name="40% - Énfasis4 2 2 6 3" xfId="7814" xr:uid="{A523E39F-0D2F-4E12-AA30-DE30DF3A1216}"/>
    <cellStyle name="40% - Énfasis4 2 2 7" xfId="2188" xr:uid="{00000000-0005-0000-0000-000017070000}"/>
    <cellStyle name="40% - Énfasis4 2 2 7 2" xfId="5445" xr:uid="{8742B0BE-0E28-4778-9D45-317DD6B1E87E}"/>
    <cellStyle name="40% - Énfasis4 2 2 7 2 2" xfId="11544" xr:uid="{75439EC7-D8DD-4B48-A50A-AC430FBF3067}"/>
    <cellStyle name="40% - Énfasis4 2 2 7 3" xfId="8590" xr:uid="{3C286BE9-8C50-480C-A6F9-2555583426A5}"/>
    <cellStyle name="40% - Énfasis4 2 2 8" xfId="3378" xr:uid="{C0C7A81D-A703-4845-B9C8-46587BA6D466}"/>
    <cellStyle name="40% - Énfasis4 2 2 8 2" xfId="9679" xr:uid="{5A290F93-26C5-4F42-9220-A97586317A75}"/>
    <cellStyle name="40% - Énfasis4 2 2 9" xfId="6747" xr:uid="{C0155F05-008F-44BD-869B-5950AACF14F8}"/>
    <cellStyle name="40% - Énfasis4 2 20" xfId="2172" xr:uid="{00000000-0005-0000-0000-000018070000}"/>
    <cellStyle name="40% - Énfasis4 2 20 2" xfId="5429" xr:uid="{841DC38E-B935-41CE-8DD3-63B294963192}"/>
    <cellStyle name="40% - Énfasis4 2 20 2 2" xfId="11530" xr:uid="{4F2173CB-046B-4642-898A-9F2999C3487E}"/>
    <cellStyle name="40% - Énfasis4 2 20 3" xfId="8576" xr:uid="{BE586D2C-BDD6-427C-8DE2-3584563F541C}"/>
    <cellStyle name="40% - Énfasis4 2 21" xfId="3362" xr:uid="{262038EF-A97D-4D06-9BBF-89D263E81C3C}"/>
    <cellStyle name="40% - Énfasis4 2 21 2" xfId="9665" xr:uid="{18BC923D-7A52-4607-8692-A31C60AFB37F}"/>
    <cellStyle name="40% - Énfasis4 2 22" xfId="6617" xr:uid="{15A39E4E-8D71-49C8-A4CB-44794F617C26}"/>
    <cellStyle name="40% - Énfasis4 2 22 2" xfId="12619" xr:uid="{29C795F6-8C70-4966-B90F-D1245ED3566E}"/>
    <cellStyle name="40% - Énfasis4 2 23" xfId="6636" xr:uid="{B65B412D-62CB-4F4B-83B8-15A36E04C4B8}"/>
    <cellStyle name="40% - Énfasis4 2 24" xfId="6654" xr:uid="{F2F28FC3-B35A-4778-B74D-3A8BD0873F80}"/>
    <cellStyle name="40% - Énfasis4 2 25" xfId="6674" xr:uid="{CD7D9537-CBDE-423B-8A73-BE36EAAAAD37}"/>
    <cellStyle name="40% - Énfasis4 2 3" xfId="90" xr:uid="{00000000-0005-0000-0000-000019070000}"/>
    <cellStyle name="40% - Énfasis4 2 3 2" xfId="282" xr:uid="{00000000-0005-0000-0000-00001A070000}"/>
    <cellStyle name="40% - Énfasis4 2 3 2 2" xfId="856" xr:uid="{00000000-0005-0000-0000-00001B070000}"/>
    <cellStyle name="40% - Énfasis4 2 3 2 2 2" xfId="2056" xr:uid="{00000000-0005-0000-0000-00001C070000}"/>
    <cellStyle name="40% - Énfasis4 2 3 2 2 2 2" xfId="5314" xr:uid="{5796DA40-7808-401F-AE81-1B057E4C4179}"/>
    <cellStyle name="40% - Énfasis4 2 3 2 2 2 2 2" xfId="11417" xr:uid="{BC8534DD-6464-41CC-B2CB-33A132F81190}"/>
    <cellStyle name="40% - Énfasis4 2 3 2 2 2 3" xfId="8463" xr:uid="{7DD36A8F-2CF2-4072-9A17-42CF5EA96C1B}"/>
    <cellStyle name="40% - Énfasis4 2 3 2 2 3" xfId="2934" xr:uid="{00000000-0005-0000-0000-00001D070000}"/>
    <cellStyle name="40% - Énfasis4 2 3 2 2 3 2" xfId="6191" xr:uid="{46D55CF4-6A5E-4EAD-B24A-752F6E94ABC3}"/>
    <cellStyle name="40% - Énfasis4 2 3 2 2 3 2 2" xfId="12193" xr:uid="{6B566A5B-09E7-4093-85F9-EF47C3E7B6FD}"/>
    <cellStyle name="40% - Énfasis4 2 3 2 2 3 3" xfId="9239" xr:uid="{4891859C-11BD-4C6F-8B2F-8C08482382D5}"/>
    <cellStyle name="40% - Énfasis4 2 3 2 2 4" xfId="4124" xr:uid="{8391F3D6-D67C-4092-9660-E28163070133}"/>
    <cellStyle name="40% - Énfasis4 2 3 2 2 4 2" xfId="10328" xr:uid="{6ACC9BCD-154E-4029-B2CB-1E8CC28EFEE7}"/>
    <cellStyle name="40% - Énfasis4 2 3 2 2 5" xfId="7374" xr:uid="{D217DF88-D8FF-40C5-9E02-E1A8C8030139}"/>
    <cellStyle name="40% - Énfasis4 2 3 2 3" xfId="1136" xr:uid="{00000000-0005-0000-0000-00001E070000}"/>
    <cellStyle name="40% - Énfasis4 2 3 2 3 2" xfId="3210" xr:uid="{00000000-0005-0000-0000-00001F070000}"/>
    <cellStyle name="40% - Énfasis4 2 3 2 3 2 2" xfId="6467" xr:uid="{9DA1B03E-4CE8-4788-B98B-2E844AF4C784}"/>
    <cellStyle name="40% - Énfasis4 2 3 2 3 2 2 2" xfId="12469" xr:uid="{71B96AB7-1E3A-4D7E-A61D-B7234EA0205C}"/>
    <cellStyle name="40% - Énfasis4 2 3 2 3 2 3" xfId="9515" xr:uid="{3372D0AA-10FD-4C74-A385-F3E0B9333C4E}"/>
    <cellStyle name="40% - Énfasis4 2 3 2 3 3" xfId="4400" xr:uid="{814BB1A1-87F4-40DA-A77F-058D798444F3}"/>
    <cellStyle name="40% - Énfasis4 2 3 2 3 3 2" xfId="10604" xr:uid="{200DEDEF-6409-4A0E-9061-673452AF1E0E}"/>
    <cellStyle name="40% - Énfasis4 2 3 2 3 4" xfId="7650" xr:uid="{53C8B314-4837-4A1E-BED2-2AD608FE6883}"/>
    <cellStyle name="40% - Énfasis4 2 3 2 4" xfId="1511" xr:uid="{00000000-0005-0000-0000-000020070000}"/>
    <cellStyle name="40% - Énfasis4 2 3 2 4 2" xfId="4770" xr:uid="{9E9E1FF9-5E01-4945-9615-1252B248CD4B}"/>
    <cellStyle name="40% - Énfasis4 2 3 2 4 2 2" xfId="10917" xr:uid="{5563EA02-46AD-43BB-85DA-65098ADAB902}"/>
    <cellStyle name="40% - Énfasis4 2 3 2 4 3" xfId="7963" xr:uid="{0FB329E0-BAEF-40C9-A20D-307BFDBC83A1}"/>
    <cellStyle name="40% - Énfasis4 2 3 2 5" xfId="2390" xr:uid="{00000000-0005-0000-0000-000021070000}"/>
    <cellStyle name="40% - Énfasis4 2 3 2 5 2" xfId="5647" xr:uid="{F53070C2-7D1F-45B5-BCC8-0DAA33E4B726}"/>
    <cellStyle name="40% - Énfasis4 2 3 2 5 2 2" xfId="11693" xr:uid="{62F18A73-ADFD-448A-ACEB-C9B53F2A6A15}"/>
    <cellStyle name="40% - Énfasis4 2 3 2 5 3" xfId="8739" xr:uid="{48019B34-FF3D-4B80-ABD6-56C511CBEB96}"/>
    <cellStyle name="40% - Énfasis4 2 3 2 6" xfId="3580" xr:uid="{FD99AE4F-CFF5-426F-91A0-D41C355A7CCD}"/>
    <cellStyle name="40% - Énfasis4 2 3 2 6 2" xfId="9828" xr:uid="{49620CB1-693E-491F-8293-2D90EEBBEB87}"/>
    <cellStyle name="40% - Énfasis4 2 3 2 7" xfId="6874" xr:uid="{2B3C726A-3CC6-4853-A2BD-DB7F7E20D080}"/>
    <cellStyle name="40% - Énfasis4 2 3 3" xfId="527" xr:uid="{00000000-0005-0000-0000-000022070000}"/>
    <cellStyle name="40% - Énfasis4 2 3 3 2" xfId="1733" xr:uid="{00000000-0005-0000-0000-000023070000}"/>
    <cellStyle name="40% - Énfasis4 2 3 3 2 2" xfId="4992" xr:uid="{46363FAD-EF23-4471-A550-7487D1DC3737}"/>
    <cellStyle name="40% - Énfasis4 2 3 3 2 2 2" xfId="11096" xr:uid="{8EECD7D1-9364-48E5-BD59-090EF27EA5C1}"/>
    <cellStyle name="40% - Énfasis4 2 3 3 2 3" xfId="8142" xr:uid="{DF61C875-8C2D-4CE1-816A-3C9886E107DE}"/>
    <cellStyle name="40% - Énfasis4 2 3 3 3" xfId="2612" xr:uid="{00000000-0005-0000-0000-000024070000}"/>
    <cellStyle name="40% - Énfasis4 2 3 3 3 2" xfId="5869" xr:uid="{0FD608DD-2506-4912-A513-7C308DD05434}"/>
    <cellStyle name="40% - Énfasis4 2 3 3 3 2 2" xfId="11872" xr:uid="{FAB8BB4E-FFD3-43D4-A7A6-5538B47DE5FA}"/>
    <cellStyle name="40% - Énfasis4 2 3 3 3 3" xfId="8918" xr:uid="{4A23119D-A78C-4893-A9B7-04D0F952C310}"/>
    <cellStyle name="40% - Énfasis4 2 3 3 4" xfId="3802" xr:uid="{18DEB17C-A57D-4DEE-9011-0EB43725195C}"/>
    <cellStyle name="40% - Énfasis4 2 3 3 4 2" xfId="10007" xr:uid="{BF60AA46-03DB-42FE-A23D-E18BB60444F9}"/>
    <cellStyle name="40% - Énfasis4 2 3 3 5" xfId="7053" xr:uid="{A0097FB0-4CE5-4114-92DE-7A9E360B6C96}"/>
    <cellStyle name="40% - Énfasis4 2 3 4" xfId="722" xr:uid="{00000000-0005-0000-0000-000025070000}"/>
    <cellStyle name="40% - Énfasis4 2 3 4 2" xfId="1922" xr:uid="{00000000-0005-0000-0000-000026070000}"/>
    <cellStyle name="40% - Énfasis4 2 3 4 2 2" xfId="5180" xr:uid="{F957DB28-32B7-4623-A136-D20C5E3A5F09}"/>
    <cellStyle name="40% - Énfasis4 2 3 4 2 2 2" xfId="11283" xr:uid="{D305E3F9-CB0C-4ADA-9F8F-466EF555301B}"/>
    <cellStyle name="40% - Énfasis4 2 3 4 2 3" xfId="8329" xr:uid="{D492F82B-9635-40AB-97C4-652ABC07E9A2}"/>
    <cellStyle name="40% - Énfasis4 2 3 4 3" xfId="2800" xr:uid="{00000000-0005-0000-0000-000027070000}"/>
    <cellStyle name="40% - Énfasis4 2 3 4 3 2" xfId="6057" xr:uid="{7C883234-15AE-4E60-887E-7C2108627AAF}"/>
    <cellStyle name="40% - Énfasis4 2 3 4 3 2 2" xfId="12059" xr:uid="{28B02610-9884-48A5-AC5E-3512D68C6555}"/>
    <cellStyle name="40% - Énfasis4 2 3 4 3 3" xfId="9105" xr:uid="{6BFAE9C7-A256-40D9-B064-7DC6083ED776}"/>
    <cellStyle name="40% - Énfasis4 2 3 4 4" xfId="3990" xr:uid="{226C0D56-F8E3-4A39-B25B-773EC81A4CF1}"/>
    <cellStyle name="40% - Énfasis4 2 3 4 4 2" xfId="10194" xr:uid="{3516FEEF-73BA-4DDB-A404-8AB37A6AB446}"/>
    <cellStyle name="40% - Énfasis4 2 3 4 5" xfId="7240" xr:uid="{B3A3E7EE-37A9-4E32-BEEB-35FE9075B8F1}"/>
    <cellStyle name="40% - Énfasis4 2 3 5" xfId="1002" xr:uid="{00000000-0005-0000-0000-000028070000}"/>
    <cellStyle name="40% - Énfasis4 2 3 5 2" xfId="3076" xr:uid="{00000000-0005-0000-0000-000029070000}"/>
    <cellStyle name="40% - Énfasis4 2 3 5 2 2" xfId="6333" xr:uid="{7FE08129-1BBB-48D6-B72B-8AFF84B5A0D5}"/>
    <cellStyle name="40% - Énfasis4 2 3 5 2 2 2" xfId="12335" xr:uid="{DBB44814-6295-4F99-903B-3997691674F4}"/>
    <cellStyle name="40% - Énfasis4 2 3 5 2 3" xfId="9381" xr:uid="{2142B37C-74F0-47CF-BD46-064294EF8AAB}"/>
    <cellStyle name="40% - Énfasis4 2 3 5 3" xfId="4266" xr:uid="{E11EF89C-723B-4BF7-B30E-EBC48DA6D273}"/>
    <cellStyle name="40% - Énfasis4 2 3 5 3 2" xfId="10470" xr:uid="{FD9DCBC9-3233-4922-9E08-233232F41A14}"/>
    <cellStyle name="40% - Énfasis4 2 3 5 4" xfId="7516" xr:uid="{0001F6F7-3C52-41C1-8222-BF1FFE28E816}"/>
    <cellStyle name="40% - Énfasis4 2 3 6" xfId="1327" xr:uid="{00000000-0005-0000-0000-00002A070000}"/>
    <cellStyle name="40% - Énfasis4 2 3 6 2" xfId="4586" xr:uid="{79C822DD-DE12-4AB0-8547-7952D4C36F46}"/>
    <cellStyle name="40% - Énfasis4 2 3 6 2 2" xfId="10783" xr:uid="{E9C9E6C3-7929-4236-AD26-B999C85B5869}"/>
    <cellStyle name="40% - Énfasis4 2 3 6 3" xfId="7829" xr:uid="{32561AAE-9BCD-4156-92C6-F94A7864A14E}"/>
    <cellStyle name="40% - Énfasis4 2 3 7" xfId="2206" xr:uid="{00000000-0005-0000-0000-00002B070000}"/>
    <cellStyle name="40% - Énfasis4 2 3 7 2" xfId="5463" xr:uid="{02E77128-E9F2-4827-9709-4BC0D650E6D9}"/>
    <cellStyle name="40% - Énfasis4 2 3 7 2 2" xfId="11559" xr:uid="{491A5121-BA5E-4EE1-ACCE-960ED3D2E02D}"/>
    <cellStyle name="40% - Énfasis4 2 3 7 3" xfId="8605" xr:uid="{7D4440C0-13B1-4DEE-89EC-ABBEF62DF1BE}"/>
    <cellStyle name="40% - Énfasis4 2 3 8" xfId="3396" xr:uid="{7298B37B-F5D9-4707-BB41-EAF2AB306DDF}"/>
    <cellStyle name="40% - Énfasis4 2 3 8 2" xfId="9694" xr:uid="{59932285-6922-4942-BAF6-B8A2936673F4}"/>
    <cellStyle name="40% - Énfasis4 2 3 9" xfId="6684" xr:uid="{31B84633-361D-4596-965F-B6C6C09A8882}"/>
    <cellStyle name="40% - Énfasis4 2 4" xfId="109" xr:uid="{00000000-0005-0000-0000-00002C070000}"/>
    <cellStyle name="40% - Énfasis4 2 4 2" xfId="301" xr:uid="{00000000-0005-0000-0000-00002D070000}"/>
    <cellStyle name="40% - Énfasis4 2 4 2 2" xfId="871" xr:uid="{00000000-0005-0000-0000-00002E070000}"/>
    <cellStyle name="40% - Énfasis4 2 4 2 2 2" xfId="2071" xr:uid="{00000000-0005-0000-0000-00002F070000}"/>
    <cellStyle name="40% - Énfasis4 2 4 2 2 2 2" xfId="5329" xr:uid="{62DCEF03-CD82-450E-AD11-3461F81F4398}"/>
    <cellStyle name="40% - Énfasis4 2 4 2 2 2 2 2" xfId="11432" xr:uid="{DAC6B6DE-B89E-4F13-A952-C2E8BFCF508C}"/>
    <cellStyle name="40% - Énfasis4 2 4 2 2 2 3" xfId="8478" xr:uid="{91F4C186-5D76-4DE5-81A4-86504BC23FDF}"/>
    <cellStyle name="40% - Énfasis4 2 4 2 2 3" xfId="2949" xr:uid="{00000000-0005-0000-0000-000030070000}"/>
    <cellStyle name="40% - Énfasis4 2 4 2 2 3 2" xfId="6206" xr:uid="{480AC54D-2419-48C2-9D33-E26B359EC7DE}"/>
    <cellStyle name="40% - Énfasis4 2 4 2 2 3 2 2" xfId="12208" xr:uid="{58969FB3-948F-46AB-B0F0-0F37D4FFE96D}"/>
    <cellStyle name="40% - Énfasis4 2 4 2 2 3 3" xfId="9254" xr:uid="{8DB03CBB-32D8-4104-A865-E332077B59CA}"/>
    <cellStyle name="40% - Énfasis4 2 4 2 2 4" xfId="4139" xr:uid="{DC7DAA45-E841-4A52-A8C9-51E2432B9E29}"/>
    <cellStyle name="40% - Énfasis4 2 4 2 2 4 2" xfId="10343" xr:uid="{9429B089-8777-466C-B5AD-B1F3CF682FD5}"/>
    <cellStyle name="40% - Énfasis4 2 4 2 2 5" xfId="7389" xr:uid="{0B9D6E1A-6241-4285-8806-0DE91EE2CF6E}"/>
    <cellStyle name="40% - Énfasis4 2 4 2 3" xfId="1151" xr:uid="{00000000-0005-0000-0000-000031070000}"/>
    <cellStyle name="40% - Énfasis4 2 4 2 3 2" xfId="3225" xr:uid="{00000000-0005-0000-0000-000032070000}"/>
    <cellStyle name="40% - Énfasis4 2 4 2 3 2 2" xfId="6482" xr:uid="{816C4750-2405-4E51-BBF8-DF38A7E429E1}"/>
    <cellStyle name="40% - Énfasis4 2 4 2 3 2 2 2" xfId="12484" xr:uid="{E02719AF-727C-464D-83C0-A23D7AF22DBE}"/>
    <cellStyle name="40% - Énfasis4 2 4 2 3 2 3" xfId="9530" xr:uid="{8AEB9DC7-8A91-48B6-8506-465D8463521D}"/>
    <cellStyle name="40% - Énfasis4 2 4 2 3 3" xfId="4415" xr:uid="{C799F01D-814C-4EB7-9733-5C9B0A628E0F}"/>
    <cellStyle name="40% - Énfasis4 2 4 2 3 3 2" xfId="10619" xr:uid="{D99EB757-9C2F-429D-B837-8DC51FB36B90}"/>
    <cellStyle name="40% - Énfasis4 2 4 2 3 4" xfId="7665" xr:uid="{D04E1818-435E-40C9-A333-8F056A9761BB}"/>
    <cellStyle name="40% - Énfasis4 2 4 2 4" xfId="1529" xr:uid="{00000000-0005-0000-0000-000033070000}"/>
    <cellStyle name="40% - Énfasis4 2 4 2 4 2" xfId="4788" xr:uid="{FB645877-A588-4438-9BF6-26C78DD2959C}"/>
    <cellStyle name="40% - Énfasis4 2 4 2 4 2 2" xfId="10932" xr:uid="{450044D2-C33A-4241-9D80-CFD3C7E8C7C4}"/>
    <cellStyle name="40% - Énfasis4 2 4 2 4 3" xfId="7978" xr:uid="{2BF9E630-85C3-496E-9965-15D0D46DEB6A}"/>
    <cellStyle name="40% - Énfasis4 2 4 2 5" xfId="2408" xr:uid="{00000000-0005-0000-0000-000034070000}"/>
    <cellStyle name="40% - Énfasis4 2 4 2 5 2" xfId="5665" xr:uid="{0D9675CB-A7A5-46A7-9629-3E1C4F1F010B}"/>
    <cellStyle name="40% - Énfasis4 2 4 2 5 2 2" xfId="11708" xr:uid="{0C223C8B-2839-48F1-B033-2A5204953B08}"/>
    <cellStyle name="40% - Énfasis4 2 4 2 5 3" xfId="8754" xr:uid="{8138B50C-CB10-4183-91F1-763F72776394}"/>
    <cellStyle name="40% - Énfasis4 2 4 2 6" xfId="3598" xr:uid="{0B80793C-BE00-42AD-BB4A-BEB9ACDFD9B7}"/>
    <cellStyle name="40% - Énfasis4 2 4 2 6 2" xfId="9843" xr:uid="{40EB1D1C-E678-48DE-A7DF-081B6A2E2A93}"/>
    <cellStyle name="40% - Énfasis4 2 4 2 7" xfId="6889" xr:uid="{63C40AA7-6C8A-4309-A152-ADEC3AE169A9}"/>
    <cellStyle name="40% - Énfasis4 2 4 3" xfId="542" xr:uid="{00000000-0005-0000-0000-000035070000}"/>
    <cellStyle name="40% - Énfasis4 2 4 3 2" xfId="1748" xr:uid="{00000000-0005-0000-0000-000036070000}"/>
    <cellStyle name="40% - Énfasis4 2 4 3 2 2" xfId="5007" xr:uid="{B4C28BE9-8496-4C86-BECA-AA14E254927A}"/>
    <cellStyle name="40% - Énfasis4 2 4 3 2 2 2" xfId="11111" xr:uid="{3993FBCA-CE61-46C8-A85F-311E8A350D5C}"/>
    <cellStyle name="40% - Énfasis4 2 4 3 2 3" xfId="8157" xr:uid="{D8FDE962-DF03-444D-B607-84986055A177}"/>
    <cellStyle name="40% - Énfasis4 2 4 3 3" xfId="2627" xr:uid="{00000000-0005-0000-0000-000037070000}"/>
    <cellStyle name="40% - Énfasis4 2 4 3 3 2" xfId="5884" xr:uid="{0E344AB5-3047-42CC-987F-D3A0CFB135A1}"/>
    <cellStyle name="40% - Énfasis4 2 4 3 3 2 2" xfId="11887" xr:uid="{3E2AEB23-0958-4E8D-A4F0-235A0D44B9B2}"/>
    <cellStyle name="40% - Énfasis4 2 4 3 3 3" xfId="8933" xr:uid="{E3A34EB0-833C-4D00-A614-D2BFFC38869D}"/>
    <cellStyle name="40% - Énfasis4 2 4 3 4" xfId="3817" xr:uid="{5170BCA7-6F22-4546-B27E-7A97E0216EC2}"/>
    <cellStyle name="40% - Énfasis4 2 4 3 4 2" xfId="10022" xr:uid="{EBF96F6A-CD7F-4EC1-B1C5-B613C1D12B71}"/>
    <cellStyle name="40% - Énfasis4 2 4 3 5" xfId="7068" xr:uid="{D72324F6-A456-4215-B7CC-D9B4D7D8991A}"/>
    <cellStyle name="40% - Énfasis4 2 4 4" xfId="737" xr:uid="{00000000-0005-0000-0000-000038070000}"/>
    <cellStyle name="40% - Énfasis4 2 4 4 2" xfId="1937" xr:uid="{00000000-0005-0000-0000-000039070000}"/>
    <cellStyle name="40% - Énfasis4 2 4 4 2 2" xfId="5195" xr:uid="{F946BAAB-9A07-4F6A-B2D0-E43DAECF35C7}"/>
    <cellStyle name="40% - Énfasis4 2 4 4 2 2 2" xfId="11298" xr:uid="{02EE2129-4DA0-48D1-842E-17777E1681B4}"/>
    <cellStyle name="40% - Énfasis4 2 4 4 2 3" xfId="8344" xr:uid="{FE82829B-AFB9-430D-87EA-BEBA53482E8B}"/>
    <cellStyle name="40% - Énfasis4 2 4 4 3" xfId="2815" xr:uid="{00000000-0005-0000-0000-00003A070000}"/>
    <cellStyle name="40% - Énfasis4 2 4 4 3 2" xfId="6072" xr:uid="{AC71841A-1CD5-4D6E-A2A5-5012CBD2C772}"/>
    <cellStyle name="40% - Énfasis4 2 4 4 3 2 2" xfId="12074" xr:uid="{6DB6AC02-69E2-4B95-A017-CD96276B90F9}"/>
    <cellStyle name="40% - Énfasis4 2 4 4 3 3" xfId="9120" xr:uid="{6FE91E60-DE13-4B10-BF97-EC1C1843B64F}"/>
    <cellStyle name="40% - Énfasis4 2 4 4 4" xfId="4005" xr:uid="{87D26946-74F5-4F6C-A9A7-8E245F217535}"/>
    <cellStyle name="40% - Énfasis4 2 4 4 4 2" xfId="10209" xr:uid="{B161BF8D-8170-4E61-B9C9-992C256B5002}"/>
    <cellStyle name="40% - Énfasis4 2 4 4 5" xfId="7255" xr:uid="{A86B5FAD-DD1D-4098-B990-9EE36B39B864}"/>
    <cellStyle name="40% - Énfasis4 2 4 5" xfId="1017" xr:uid="{00000000-0005-0000-0000-00003B070000}"/>
    <cellStyle name="40% - Énfasis4 2 4 5 2" xfId="3091" xr:uid="{00000000-0005-0000-0000-00003C070000}"/>
    <cellStyle name="40% - Énfasis4 2 4 5 2 2" xfId="6348" xr:uid="{011E3433-1D09-4CB0-B5B7-E35B64100E55}"/>
    <cellStyle name="40% - Énfasis4 2 4 5 2 2 2" xfId="12350" xr:uid="{B5CD89D9-88D6-44CD-BA70-0D2C009D9422}"/>
    <cellStyle name="40% - Énfasis4 2 4 5 2 3" xfId="9396" xr:uid="{05773B86-F9EB-4D5A-8752-B2CB86665B9A}"/>
    <cellStyle name="40% - Énfasis4 2 4 5 3" xfId="4281" xr:uid="{BD2A8F20-747F-443D-A7A5-699BDA0EE691}"/>
    <cellStyle name="40% - Énfasis4 2 4 5 3 2" xfId="10485" xr:uid="{CD5D8732-BFF7-4ED9-B343-A229A1D33BA1}"/>
    <cellStyle name="40% - Énfasis4 2 4 5 4" xfId="7531" xr:uid="{D13FA6C6-0E77-49F9-98EA-6CF171FF9171}"/>
    <cellStyle name="40% - Énfasis4 2 4 6" xfId="1345" xr:uid="{00000000-0005-0000-0000-00003D070000}"/>
    <cellStyle name="40% - Énfasis4 2 4 6 2" xfId="4604" xr:uid="{41BBA83E-02F3-4193-B72E-9CB646D207A0}"/>
    <cellStyle name="40% - Énfasis4 2 4 6 2 2" xfId="10798" xr:uid="{373FAE30-2EDA-4EEE-81A6-5F2B034D0A9A}"/>
    <cellStyle name="40% - Énfasis4 2 4 6 3" xfId="7844" xr:uid="{5518A985-AFAE-4675-B949-1128052AE2FE}"/>
    <cellStyle name="40% - Énfasis4 2 4 7" xfId="2224" xr:uid="{00000000-0005-0000-0000-00003E070000}"/>
    <cellStyle name="40% - Énfasis4 2 4 7 2" xfId="5481" xr:uid="{0D4EBD3F-D996-4EAB-924B-5315551A3155}"/>
    <cellStyle name="40% - Énfasis4 2 4 7 2 2" xfId="11574" xr:uid="{931DB162-9E43-4337-B553-3F52AC9AB7C2}"/>
    <cellStyle name="40% - Énfasis4 2 4 7 3" xfId="8620" xr:uid="{063D5134-3D77-4542-AD2C-E2ED2AAC7CBB}"/>
    <cellStyle name="40% - Énfasis4 2 4 8" xfId="3414" xr:uid="{11776DD8-C808-4E36-812A-CD4131E7A0E7}"/>
    <cellStyle name="40% - Énfasis4 2 4 8 2" xfId="9709" xr:uid="{95DE1351-E282-4199-B2BD-5A107206AA5B}"/>
    <cellStyle name="40% - Énfasis4 2 4 9" xfId="6738" xr:uid="{A5CE6472-AAAF-49C8-8832-069C5DEEFA17}"/>
    <cellStyle name="40% - Énfasis4 2 5" xfId="128" xr:uid="{00000000-0005-0000-0000-00003F070000}"/>
    <cellStyle name="40% - Énfasis4 2 5 2" xfId="320" xr:uid="{00000000-0005-0000-0000-000040070000}"/>
    <cellStyle name="40% - Énfasis4 2 5 2 2" xfId="886" xr:uid="{00000000-0005-0000-0000-000041070000}"/>
    <cellStyle name="40% - Énfasis4 2 5 2 2 2" xfId="2086" xr:uid="{00000000-0005-0000-0000-000042070000}"/>
    <cellStyle name="40% - Énfasis4 2 5 2 2 2 2" xfId="5344" xr:uid="{F8F6B6B1-D4A0-4B3B-BBC7-66400D33F47C}"/>
    <cellStyle name="40% - Énfasis4 2 5 2 2 2 2 2" xfId="11447" xr:uid="{9BF54CAD-3EBA-448A-B0C8-63E1FAF653AF}"/>
    <cellStyle name="40% - Énfasis4 2 5 2 2 2 3" xfId="8493" xr:uid="{52228C24-BC1F-4224-9AFC-608145C24948}"/>
    <cellStyle name="40% - Énfasis4 2 5 2 2 3" xfId="2964" xr:uid="{00000000-0005-0000-0000-000043070000}"/>
    <cellStyle name="40% - Énfasis4 2 5 2 2 3 2" xfId="6221" xr:uid="{30F193F5-66D1-444D-8950-793C0FC63339}"/>
    <cellStyle name="40% - Énfasis4 2 5 2 2 3 2 2" xfId="12223" xr:uid="{62E10B9B-A74C-46DC-BC04-991058146833}"/>
    <cellStyle name="40% - Énfasis4 2 5 2 2 3 3" xfId="9269" xr:uid="{511B47F2-3B65-40BA-8BF7-405DB88D9E8C}"/>
    <cellStyle name="40% - Énfasis4 2 5 2 2 4" xfId="4154" xr:uid="{FB26A734-FBAD-49D7-91AD-E67BF2DD669E}"/>
    <cellStyle name="40% - Énfasis4 2 5 2 2 4 2" xfId="10358" xr:uid="{AD039BE5-020D-40DC-87A8-361F70E5FEBD}"/>
    <cellStyle name="40% - Énfasis4 2 5 2 2 5" xfId="7404" xr:uid="{78D3AFBC-432B-468B-9E23-85E28F1C2177}"/>
    <cellStyle name="40% - Énfasis4 2 5 2 3" xfId="1166" xr:uid="{00000000-0005-0000-0000-000044070000}"/>
    <cellStyle name="40% - Énfasis4 2 5 2 3 2" xfId="3240" xr:uid="{00000000-0005-0000-0000-000045070000}"/>
    <cellStyle name="40% - Énfasis4 2 5 2 3 2 2" xfId="6497" xr:uid="{1FCED547-E025-495C-9D9E-283E8C99E4AF}"/>
    <cellStyle name="40% - Énfasis4 2 5 2 3 2 2 2" xfId="12499" xr:uid="{4F7C24E7-9772-47B2-9CB7-49255E9034AB}"/>
    <cellStyle name="40% - Énfasis4 2 5 2 3 2 3" xfId="9545" xr:uid="{37B4C630-FD06-4F5A-AE88-4634368E565B}"/>
    <cellStyle name="40% - Énfasis4 2 5 2 3 3" xfId="4430" xr:uid="{7F4C6586-0C09-4929-9BFC-A8A611CA0B17}"/>
    <cellStyle name="40% - Énfasis4 2 5 2 3 3 2" xfId="10634" xr:uid="{6FF5B7C6-2B10-4CE5-BE7C-79C0B0418FAC}"/>
    <cellStyle name="40% - Énfasis4 2 5 2 3 4" xfId="7680" xr:uid="{60DA52DA-13CB-45A2-9F4C-7945831507CE}"/>
    <cellStyle name="40% - Énfasis4 2 5 2 4" xfId="1547" xr:uid="{00000000-0005-0000-0000-000046070000}"/>
    <cellStyle name="40% - Énfasis4 2 5 2 4 2" xfId="4806" xr:uid="{0BA3E95E-CB5A-41EF-BB46-57F51EF1D3DF}"/>
    <cellStyle name="40% - Énfasis4 2 5 2 4 2 2" xfId="10947" xr:uid="{8982E99B-0728-48CF-96B6-4B88A2635740}"/>
    <cellStyle name="40% - Énfasis4 2 5 2 4 3" xfId="7993" xr:uid="{F427E039-E32E-4253-9BE2-E8482C64D684}"/>
    <cellStyle name="40% - Énfasis4 2 5 2 5" xfId="2426" xr:uid="{00000000-0005-0000-0000-000047070000}"/>
    <cellStyle name="40% - Énfasis4 2 5 2 5 2" xfId="5683" xr:uid="{0023FEF7-EB77-45FE-927A-F625EAC6E7A3}"/>
    <cellStyle name="40% - Énfasis4 2 5 2 5 2 2" xfId="11723" xr:uid="{D6541F84-85DC-4E2B-AB2C-6317FD694BB5}"/>
    <cellStyle name="40% - Énfasis4 2 5 2 5 3" xfId="8769" xr:uid="{77DEF0A7-8720-4B1F-97DA-6F613D6DB5AD}"/>
    <cellStyle name="40% - Énfasis4 2 5 2 6" xfId="3616" xr:uid="{582A179F-232F-4327-B08F-2C71B1016521}"/>
    <cellStyle name="40% - Énfasis4 2 5 2 6 2" xfId="9858" xr:uid="{80C9F734-3D67-4793-9022-48C4887387C0}"/>
    <cellStyle name="40% - Énfasis4 2 5 2 7" xfId="6904" xr:uid="{CEAD67AD-6E76-49DB-93BF-4F8645BEE73E}"/>
    <cellStyle name="40% - Énfasis4 2 5 3" xfId="557" xr:uid="{00000000-0005-0000-0000-000048070000}"/>
    <cellStyle name="40% - Énfasis4 2 5 3 2" xfId="1763" xr:uid="{00000000-0005-0000-0000-000049070000}"/>
    <cellStyle name="40% - Énfasis4 2 5 3 2 2" xfId="5022" xr:uid="{57B9DA1E-9942-4997-95A4-8B97BDC13F4B}"/>
    <cellStyle name="40% - Énfasis4 2 5 3 2 2 2" xfId="11126" xr:uid="{1D88D69C-FDCA-4375-8C66-B1B6316AAD5D}"/>
    <cellStyle name="40% - Énfasis4 2 5 3 2 3" xfId="8172" xr:uid="{D4BF2A0C-298C-4706-B8D0-D569810AC795}"/>
    <cellStyle name="40% - Énfasis4 2 5 3 3" xfId="2642" xr:uid="{00000000-0005-0000-0000-00004A070000}"/>
    <cellStyle name="40% - Énfasis4 2 5 3 3 2" xfId="5899" xr:uid="{97DA9740-ADB0-4D97-AD00-A7242E31B10D}"/>
    <cellStyle name="40% - Énfasis4 2 5 3 3 2 2" xfId="11902" xr:uid="{59B270D9-7790-4F89-9906-9BCF94697791}"/>
    <cellStyle name="40% - Énfasis4 2 5 3 3 3" xfId="8948" xr:uid="{2569F194-712C-4005-9803-27E3E57E187C}"/>
    <cellStyle name="40% - Énfasis4 2 5 3 4" xfId="3832" xr:uid="{AE9F258E-B93C-4383-A47A-ABAC7EBCBCBA}"/>
    <cellStyle name="40% - Énfasis4 2 5 3 4 2" xfId="10037" xr:uid="{F1AC94E3-8075-46B1-90F8-84C58660B5AB}"/>
    <cellStyle name="40% - Énfasis4 2 5 3 5" xfId="7083" xr:uid="{EC64CD17-4932-4F50-AEE8-CABC0D0AA206}"/>
    <cellStyle name="40% - Énfasis4 2 5 4" xfId="752" xr:uid="{00000000-0005-0000-0000-00004B070000}"/>
    <cellStyle name="40% - Énfasis4 2 5 4 2" xfId="1952" xr:uid="{00000000-0005-0000-0000-00004C070000}"/>
    <cellStyle name="40% - Énfasis4 2 5 4 2 2" xfId="5210" xr:uid="{02F7DE0D-B25C-439A-BC59-25CAABC3C227}"/>
    <cellStyle name="40% - Énfasis4 2 5 4 2 2 2" xfId="11313" xr:uid="{2D65985B-0995-4DCA-A4A6-8F677CDD1E15}"/>
    <cellStyle name="40% - Énfasis4 2 5 4 2 3" xfId="8359" xr:uid="{E8C30FB5-3A65-4412-BD40-7C71E30998CD}"/>
    <cellStyle name="40% - Énfasis4 2 5 4 3" xfId="2830" xr:uid="{00000000-0005-0000-0000-00004D070000}"/>
    <cellStyle name="40% - Énfasis4 2 5 4 3 2" xfId="6087" xr:uid="{A6B2F5B9-D288-4F0A-A10F-B69921AB8BB8}"/>
    <cellStyle name="40% - Énfasis4 2 5 4 3 2 2" xfId="12089" xr:uid="{1A9A0ED0-8903-4685-960A-90C61FE46949}"/>
    <cellStyle name="40% - Énfasis4 2 5 4 3 3" xfId="9135" xr:uid="{F6F78977-1AC2-48EB-A5E6-A848B78EFB57}"/>
    <cellStyle name="40% - Énfasis4 2 5 4 4" xfId="4020" xr:uid="{8BEE8292-0BA5-48D9-B20C-31A602BBCFEA}"/>
    <cellStyle name="40% - Énfasis4 2 5 4 4 2" xfId="10224" xr:uid="{5B250E33-9307-4FB4-9465-82F4FB6579CD}"/>
    <cellStyle name="40% - Énfasis4 2 5 4 5" xfId="7270" xr:uid="{5D964D18-1048-421E-BDBA-98C037F1AA95}"/>
    <cellStyle name="40% - Énfasis4 2 5 5" xfId="1032" xr:uid="{00000000-0005-0000-0000-00004E070000}"/>
    <cellStyle name="40% - Énfasis4 2 5 5 2" xfId="3106" xr:uid="{00000000-0005-0000-0000-00004F070000}"/>
    <cellStyle name="40% - Énfasis4 2 5 5 2 2" xfId="6363" xr:uid="{29EF5269-BF73-4E52-9074-556A29A1C039}"/>
    <cellStyle name="40% - Énfasis4 2 5 5 2 2 2" xfId="12365" xr:uid="{6E09F6E2-F9B2-4499-AD55-04610B59D93C}"/>
    <cellStyle name="40% - Énfasis4 2 5 5 2 3" xfId="9411" xr:uid="{306C47E1-DFA8-4541-8DA0-93CD63568C70}"/>
    <cellStyle name="40% - Énfasis4 2 5 5 3" xfId="4296" xr:uid="{A849FCA0-2F62-4395-92BD-23E1BF14241F}"/>
    <cellStyle name="40% - Énfasis4 2 5 5 3 2" xfId="10500" xr:uid="{C91C1429-F261-4532-B50C-ADEDA47FC630}"/>
    <cellStyle name="40% - Énfasis4 2 5 5 4" xfId="7546" xr:uid="{95A58CBB-DC02-4468-AC95-430E5640E71B}"/>
    <cellStyle name="40% - Énfasis4 2 5 6" xfId="1363" xr:uid="{00000000-0005-0000-0000-000050070000}"/>
    <cellStyle name="40% - Énfasis4 2 5 6 2" xfId="4622" xr:uid="{6AECC189-B11C-40C5-AA80-47CBBD39DC4B}"/>
    <cellStyle name="40% - Énfasis4 2 5 6 2 2" xfId="10813" xr:uid="{D6FF4D96-F1E7-43BD-8053-F4350110FB14}"/>
    <cellStyle name="40% - Énfasis4 2 5 6 3" xfId="7859" xr:uid="{353883C6-67BC-4A3C-8D28-52B456BCC4DD}"/>
    <cellStyle name="40% - Énfasis4 2 5 7" xfId="2242" xr:uid="{00000000-0005-0000-0000-000051070000}"/>
    <cellStyle name="40% - Énfasis4 2 5 7 2" xfId="5499" xr:uid="{8ADD601C-6D1A-4B84-94C3-F4542ED17AC9}"/>
    <cellStyle name="40% - Énfasis4 2 5 7 2 2" xfId="11589" xr:uid="{4BA2224A-3B9C-4F52-915F-EB79A4062AE6}"/>
    <cellStyle name="40% - Énfasis4 2 5 7 3" xfId="8635" xr:uid="{E7DA30AE-719A-4D9A-B31D-85A0600961DC}"/>
    <cellStyle name="40% - Énfasis4 2 5 8" xfId="3432" xr:uid="{A0F292BF-5CA9-432D-A38E-887019D9E435}"/>
    <cellStyle name="40% - Énfasis4 2 5 8 2" xfId="9724" xr:uid="{40F601D0-374E-449D-8DE4-DBA8A7A4DE5B}"/>
    <cellStyle name="40% - Énfasis4 2 5 9" xfId="6770" xr:uid="{B7CC6032-3FC8-4CE7-9345-4081F6822FB7}"/>
    <cellStyle name="40% - Énfasis4 2 6" xfId="146" xr:uid="{00000000-0005-0000-0000-000052070000}"/>
    <cellStyle name="40% - Énfasis4 2 6 2" xfId="338" xr:uid="{00000000-0005-0000-0000-000053070000}"/>
    <cellStyle name="40% - Énfasis4 2 6 2 2" xfId="901" xr:uid="{00000000-0005-0000-0000-000054070000}"/>
    <cellStyle name="40% - Énfasis4 2 6 2 2 2" xfId="2101" xr:uid="{00000000-0005-0000-0000-000055070000}"/>
    <cellStyle name="40% - Énfasis4 2 6 2 2 2 2" xfId="5359" xr:uid="{4F93ADDD-A1A3-4019-A2CF-ABBED813C822}"/>
    <cellStyle name="40% - Énfasis4 2 6 2 2 2 2 2" xfId="11462" xr:uid="{A541C057-CBBE-4680-A9AB-EBC22E30B123}"/>
    <cellStyle name="40% - Énfasis4 2 6 2 2 2 3" xfId="8508" xr:uid="{D00F9FE0-65AB-470B-9BFE-F8D2A0330D27}"/>
    <cellStyle name="40% - Énfasis4 2 6 2 2 3" xfId="2979" xr:uid="{00000000-0005-0000-0000-000056070000}"/>
    <cellStyle name="40% - Énfasis4 2 6 2 2 3 2" xfId="6236" xr:uid="{D085090E-3EE5-47C8-A0A1-86C4C26D7EBB}"/>
    <cellStyle name="40% - Énfasis4 2 6 2 2 3 2 2" xfId="12238" xr:uid="{7C0DF690-4046-4F48-BB4E-3F8795B4681D}"/>
    <cellStyle name="40% - Énfasis4 2 6 2 2 3 3" xfId="9284" xr:uid="{E84302BC-C6D3-44AF-8D2E-323CD8B32103}"/>
    <cellStyle name="40% - Énfasis4 2 6 2 2 4" xfId="4169" xr:uid="{561E7D46-1960-4ADD-8289-9BB0C1E72640}"/>
    <cellStyle name="40% - Énfasis4 2 6 2 2 4 2" xfId="10373" xr:uid="{38D38373-373A-4547-B7AF-B6839E144478}"/>
    <cellStyle name="40% - Énfasis4 2 6 2 2 5" xfId="7419" xr:uid="{31E96271-3B92-42B5-8470-758A4311CA78}"/>
    <cellStyle name="40% - Énfasis4 2 6 2 3" xfId="1181" xr:uid="{00000000-0005-0000-0000-000057070000}"/>
    <cellStyle name="40% - Énfasis4 2 6 2 3 2" xfId="3255" xr:uid="{00000000-0005-0000-0000-000058070000}"/>
    <cellStyle name="40% - Énfasis4 2 6 2 3 2 2" xfId="6512" xr:uid="{31B1C181-016F-45E0-8453-D5BE4115F0C3}"/>
    <cellStyle name="40% - Énfasis4 2 6 2 3 2 2 2" xfId="12514" xr:uid="{E4353EC7-F8C2-4695-9049-1BC56858823C}"/>
    <cellStyle name="40% - Énfasis4 2 6 2 3 2 3" xfId="9560" xr:uid="{130EE16C-EDFF-4269-BD14-BFA6C060791B}"/>
    <cellStyle name="40% - Énfasis4 2 6 2 3 3" xfId="4445" xr:uid="{FC4B388F-F875-482B-BF1E-C545535E95D9}"/>
    <cellStyle name="40% - Énfasis4 2 6 2 3 3 2" xfId="10649" xr:uid="{26983FC4-A64A-4D14-BF57-45BAF9773F13}"/>
    <cellStyle name="40% - Énfasis4 2 6 2 3 4" xfId="7695" xr:uid="{B1AE3FD0-8ACA-4CE4-8FD7-7776B6A33D8F}"/>
    <cellStyle name="40% - Énfasis4 2 6 2 4" xfId="1565" xr:uid="{00000000-0005-0000-0000-000059070000}"/>
    <cellStyle name="40% - Énfasis4 2 6 2 4 2" xfId="4824" xr:uid="{6D38AE96-7DCE-4628-974C-998F1E4A5A4C}"/>
    <cellStyle name="40% - Énfasis4 2 6 2 4 2 2" xfId="10962" xr:uid="{48D8870B-B9DC-4792-A7AC-6A1940674221}"/>
    <cellStyle name="40% - Énfasis4 2 6 2 4 3" xfId="8008" xr:uid="{838E6C13-2F60-4687-B3F6-B81A99732A26}"/>
    <cellStyle name="40% - Énfasis4 2 6 2 5" xfId="2444" xr:uid="{00000000-0005-0000-0000-00005A070000}"/>
    <cellStyle name="40% - Énfasis4 2 6 2 5 2" xfId="5701" xr:uid="{FBD414B8-B71E-4E02-B805-4320B983F214}"/>
    <cellStyle name="40% - Énfasis4 2 6 2 5 2 2" xfId="11738" xr:uid="{C6E69E58-6B7C-48EE-BE44-AAFEED29A0C9}"/>
    <cellStyle name="40% - Énfasis4 2 6 2 5 3" xfId="8784" xr:uid="{ECE5191A-43A3-46E8-97AC-24735582253D}"/>
    <cellStyle name="40% - Énfasis4 2 6 2 6" xfId="3634" xr:uid="{C20F93B7-3D8E-4393-8670-B50C0E45BED9}"/>
    <cellStyle name="40% - Énfasis4 2 6 2 6 2" xfId="9873" xr:uid="{BB6DE581-7EF1-40E5-A9C1-D5BF3FA526F3}"/>
    <cellStyle name="40% - Énfasis4 2 6 2 7" xfId="6919" xr:uid="{34CDC1ED-7197-47FC-997A-415577046A68}"/>
    <cellStyle name="40% - Énfasis4 2 6 3" xfId="572" xr:uid="{00000000-0005-0000-0000-00005B070000}"/>
    <cellStyle name="40% - Énfasis4 2 6 3 2" xfId="1778" xr:uid="{00000000-0005-0000-0000-00005C070000}"/>
    <cellStyle name="40% - Énfasis4 2 6 3 2 2" xfId="5037" xr:uid="{03E812D4-F10E-46FD-9E97-2F42443B08C0}"/>
    <cellStyle name="40% - Énfasis4 2 6 3 2 2 2" xfId="11141" xr:uid="{E5780943-E75E-44B7-ADBC-FB8D0E4387A2}"/>
    <cellStyle name="40% - Énfasis4 2 6 3 2 3" xfId="8187" xr:uid="{857A27D3-0123-43AB-AE80-B6FCF6C024D3}"/>
    <cellStyle name="40% - Énfasis4 2 6 3 3" xfId="2657" xr:uid="{00000000-0005-0000-0000-00005D070000}"/>
    <cellStyle name="40% - Énfasis4 2 6 3 3 2" xfId="5914" xr:uid="{E817DDAE-94B5-4426-95D7-AD0AE22BE39A}"/>
    <cellStyle name="40% - Énfasis4 2 6 3 3 2 2" xfId="11917" xr:uid="{FCA5B59D-31E5-4229-BD5E-2EE0932EA331}"/>
    <cellStyle name="40% - Énfasis4 2 6 3 3 3" xfId="8963" xr:uid="{0BCEB20B-E82B-4690-9100-D35A0F099898}"/>
    <cellStyle name="40% - Énfasis4 2 6 3 4" xfId="3847" xr:uid="{641A85A3-876A-49CB-9AB0-95520C179DE0}"/>
    <cellStyle name="40% - Énfasis4 2 6 3 4 2" xfId="10052" xr:uid="{C0805836-7B2E-4B1E-905E-9C24BC29A401}"/>
    <cellStyle name="40% - Énfasis4 2 6 3 5" xfId="7098" xr:uid="{0BBE408C-0162-4474-BE4A-5C6BE2B098A7}"/>
    <cellStyle name="40% - Énfasis4 2 6 4" xfId="767" xr:uid="{00000000-0005-0000-0000-00005E070000}"/>
    <cellStyle name="40% - Énfasis4 2 6 4 2" xfId="1967" xr:uid="{00000000-0005-0000-0000-00005F070000}"/>
    <cellStyle name="40% - Énfasis4 2 6 4 2 2" xfId="5225" xr:uid="{FAD4A93E-5DF5-4AC4-BC95-01249D3B997C}"/>
    <cellStyle name="40% - Énfasis4 2 6 4 2 2 2" xfId="11328" xr:uid="{3DD0DB2F-B0F3-495D-9DA6-224C16BC85E1}"/>
    <cellStyle name="40% - Énfasis4 2 6 4 2 3" xfId="8374" xr:uid="{1E256069-E3BF-4700-92F6-83FBED917AE1}"/>
    <cellStyle name="40% - Énfasis4 2 6 4 3" xfId="2845" xr:uid="{00000000-0005-0000-0000-000060070000}"/>
    <cellStyle name="40% - Énfasis4 2 6 4 3 2" xfId="6102" xr:uid="{A581276C-7C2B-4867-BC07-F021E94E1BD4}"/>
    <cellStyle name="40% - Énfasis4 2 6 4 3 2 2" xfId="12104" xr:uid="{B101A05A-BD9A-4EB0-9B27-1FEA4795F380}"/>
    <cellStyle name="40% - Énfasis4 2 6 4 3 3" xfId="9150" xr:uid="{558494A8-3DF6-4AAD-8F29-8EBFFE9D876C}"/>
    <cellStyle name="40% - Énfasis4 2 6 4 4" xfId="4035" xr:uid="{75D7D39F-FBF2-4FB6-A896-575C53147545}"/>
    <cellStyle name="40% - Énfasis4 2 6 4 4 2" xfId="10239" xr:uid="{CADE90AC-F30B-4D97-A896-1B32D10F6716}"/>
    <cellStyle name="40% - Énfasis4 2 6 4 5" xfId="7285" xr:uid="{BF73A7B7-1927-4341-A564-A9A60C994606}"/>
    <cellStyle name="40% - Énfasis4 2 6 5" xfId="1047" xr:uid="{00000000-0005-0000-0000-000061070000}"/>
    <cellStyle name="40% - Énfasis4 2 6 5 2" xfId="3121" xr:uid="{00000000-0005-0000-0000-000062070000}"/>
    <cellStyle name="40% - Énfasis4 2 6 5 2 2" xfId="6378" xr:uid="{7D22B86D-3FA5-44A5-9907-86079421DAC5}"/>
    <cellStyle name="40% - Énfasis4 2 6 5 2 2 2" xfId="12380" xr:uid="{33F50699-ABFC-4B26-9B90-FB0A0AC9ECC2}"/>
    <cellStyle name="40% - Énfasis4 2 6 5 2 3" xfId="9426" xr:uid="{F884E5DD-A388-4FCD-B9B8-F3CE95DCB38A}"/>
    <cellStyle name="40% - Énfasis4 2 6 5 3" xfId="4311" xr:uid="{BE7F2B7F-73B9-4DCE-B614-B58B30768051}"/>
    <cellStyle name="40% - Énfasis4 2 6 5 3 2" xfId="10515" xr:uid="{61CDBFA8-0B77-4062-B81B-ABBF3A21557D}"/>
    <cellStyle name="40% - Énfasis4 2 6 5 4" xfId="7561" xr:uid="{FF9EDF5F-53DA-4F0F-9BC0-097631D8D7F2}"/>
    <cellStyle name="40% - Énfasis4 2 6 6" xfId="1381" xr:uid="{00000000-0005-0000-0000-000063070000}"/>
    <cellStyle name="40% - Énfasis4 2 6 6 2" xfId="4640" xr:uid="{EB19D2CE-C64C-47FE-9A89-E6B01682CE51}"/>
    <cellStyle name="40% - Énfasis4 2 6 6 2 2" xfId="10828" xr:uid="{41541601-4090-4C5C-AD12-9F160E8B1715}"/>
    <cellStyle name="40% - Énfasis4 2 6 6 3" xfId="7874" xr:uid="{126C67A8-B736-4643-AE70-4C7E013E3764}"/>
    <cellStyle name="40% - Énfasis4 2 6 7" xfId="2260" xr:uid="{00000000-0005-0000-0000-000064070000}"/>
    <cellStyle name="40% - Énfasis4 2 6 7 2" xfId="5517" xr:uid="{43AF7974-5967-4660-9F29-76C927ADA3AB}"/>
    <cellStyle name="40% - Énfasis4 2 6 7 2 2" xfId="11604" xr:uid="{6A254770-4A3A-4EF7-A6B1-9416FA588AE2}"/>
    <cellStyle name="40% - Énfasis4 2 6 7 3" xfId="8650" xr:uid="{59213058-77E2-40D8-9CA3-0E577E77CF82}"/>
    <cellStyle name="40% - Énfasis4 2 6 8" xfId="3450" xr:uid="{5961AD00-17CA-46C0-BF07-BAE7551B900B}"/>
    <cellStyle name="40% - Énfasis4 2 6 8 2" xfId="9739" xr:uid="{61B787A1-45D3-40BB-BD34-2154A1B7ED27}"/>
    <cellStyle name="40% - Énfasis4 2 6 9" xfId="6785" xr:uid="{95D3C427-D00E-44EF-9C43-D8DD896BBCEF}"/>
    <cellStyle name="40% - Énfasis4 2 7" xfId="165" xr:uid="{00000000-0005-0000-0000-000065070000}"/>
    <cellStyle name="40% - Énfasis4 2 7 2" xfId="357" xr:uid="{00000000-0005-0000-0000-000066070000}"/>
    <cellStyle name="40% - Énfasis4 2 7 2 2" xfId="916" xr:uid="{00000000-0005-0000-0000-000067070000}"/>
    <cellStyle name="40% - Énfasis4 2 7 2 2 2" xfId="2116" xr:uid="{00000000-0005-0000-0000-000068070000}"/>
    <cellStyle name="40% - Énfasis4 2 7 2 2 2 2" xfId="5374" xr:uid="{19CA1141-2D4B-405D-AEA8-A97B6E6D2658}"/>
    <cellStyle name="40% - Énfasis4 2 7 2 2 2 2 2" xfId="11477" xr:uid="{1E411776-CBBF-4106-B75B-1FD0FCBB1207}"/>
    <cellStyle name="40% - Énfasis4 2 7 2 2 2 3" xfId="8523" xr:uid="{F2178286-ABA3-43BC-AC3F-F4ACFEE24D80}"/>
    <cellStyle name="40% - Énfasis4 2 7 2 2 3" xfId="2994" xr:uid="{00000000-0005-0000-0000-000069070000}"/>
    <cellStyle name="40% - Énfasis4 2 7 2 2 3 2" xfId="6251" xr:uid="{77FDC316-A28E-4C12-8008-7DE9EF7F2042}"/>
    <cellStyle name="40% - Énfasis4 2 7 2 2 3 2 2" xfId="12253" xr:uid="{F869DB81-16E9-49B7-9708-A5C119ED41A0}"/>
    <cellStyle name="40% - Énfasis4 2 7 2 2 3 3" xfId="9299" xr:uid="{D8C1AE79-90FF-42C4-847A-DB2AA40D03E4}"/>
    <cellStyle name="40% - Énfasis4 2 7 2 2 4" xfId="4184" xr:uid="{7598E33E-5E95-4D9D-9322-E30FCD2D4991}"/>
    <cellStyle name="40% - Énfasis4 2 7 2 2 4 2" xfId="10388" xr:uid="{DD312E98-4CFB-4D5D-91EE-D4F1F94792D0}"/>
    <cellStyle name="40% - Énfasis4 2 7 2 2 5" xfId="7434" xr:uid="{94C41FA1-5074-47BC-A3E6-6D78BD776288}"/>
    <cellStyle name="40% - Énfasis4 2 7 2 3" xfId="1196" xr:uid="{00000000-0005-0000-0000-00006A070000}"/>
    <cellStyle name="40% - Énfasis4 2 7 2 3 2" xfId="3270" xr:uid="{00000000-0005-0000-0000-00006B070000}"/>
    <cellStyle name="40% - Énfasis4 2 7 2 3 2 2" xfId="6527" xr:uid="{6B6D84E3-7CC6-46D0-9878-CFB5720B7452}"/>
    <cellStyle name="40% - Énfasis4 2 7 2 3 2 2 2" xfId="12529" xr:uid="{ECC3385A-8E5B-4A46-B3C2-C19ABC33BCE4}"/>
    <cellStyle name="40% - Énfasis4 2 7 2 3 2 3" xfId="9575" xr:uid="{348BDA7A-521C-410A-A7D4-BB3AF023D36E}"/>
    <cellStyle name="40% - Énfasis4 2 7 2 3 3" xfId="4460" xr:uid="{0E3C79DD-59C5-482E-AEBA-E4071D380DE2}"/>
    <cellStyle name="40% - Énfasis4 2 7 2 3 3 2" xfId="10664" xr:uid="{0D60B351-D13D-4B21-B02A-0FC4B37FB792}"/>
    <cellStyle name="40% - Énfasis4 2 7 2 3 4" xfId="7710" xr:uid="{90814270-5005-4BF1-8C99-7AD3B4C20EDB}"/>
    <cellStyle name="40% - Énfasis4 2 7 2 4" xfId="1584" xr:uid="{00000000-0005-0000-0000-00006C070000}"/>
    <cellStyle name="40% - Énfasis4 2 7 2 4 2" xfId="4843" xr:uid="{BCA679A9-DB38-4DB8-8BA5-49C78EACA7C8}"/>
    <cellStyle name="40% - Énfasis4 2 7 2 4 2 2" xfId="10977" xr:uid="{EEAAF220-3DFA-44C7-8F5E-A005ADC1752B}"/>
    <cellStyle name="40% - Énfasis4 2 7 2 4 3" xfId="8023" xr:uid="{1AE55A3F-5D11-48D1-9EE9-0A7231899125}"/>
    <cellStyle name="40% - Énfasis4 2 7 2 5" xfId="2463" xr:uid="{00000000-0005-0000-0000-00006D070000}"/>
    <cellStyle name="40% - Énfasis4 2 7 2 5 2" xfId="5720" xr:uid="{5263113C-B01E-4C12-B251-04570B6D3A7E}"/>
    <cellStyle name="40% - Énfasis4 2 7 2 5 2 2" xfId="11753" xr:uid="{D0770EDD-FA32-48FD-85E5-C9D11F8BEFC3}"/>
    <cellStyle name="40% - Énfasis4 2 7 2 5 3" xfId="8799" xr:uid="{0EE18222-6FFF-4950-ACDA-882C14974ABA}"/>
    <cellStyle name="40% - Énfasis4 2 7 2 6" xfId="3653" xr:uid="{FF666075-5127-43A9-9C2D-F6EEC6500AD8}"/>
    <cellStyle name="40% - Énfasis4 2 7 2 6 2" xfId="9888" xr:uid="{902634F6-0B40-4ADC-BD7A-E22FA1172C64}"/>
    <cellStyle name="40% - Énfasis4 2 7 2 7" xfId="6934" xr:uid="{D5260436-6F6C-4CDB-95E9-08A1B5C8CF68}"/>
    <cellStyle name="40% - Énfasis4 2 7 3" xfId="587" xr:uid="{00000000-0005-0000-0000-00006E070000}"/>
    <cellStyle name="40% - Énfasis4 2 7 3 2" xfId="1793" xr:uid="{00000000-0005-0000-0000-00006F070000}"/>
    <cellStyle name="40% - Énfasis4 2 7 3 2 2" xfId="5052" xr:uid="{47BCE8F9-D056-46A2-8C17-C2BC4C9210AE}"/>
    <cellStyle name="40% - Énfasis4 2 7 3 2 2 2" xfId="11156" xr:uid="{8946A3A2-03AD-4B87-BA81-FC52DBAB67D4}"/>
    <cellStyle name="40% - Énfasis4 2 7 3 2 3" xfId="8202" xr:uid="{D9749140-129A-4FA7-9EB4-29381AF13AF3}"/>
    <cellStyle name="40% - Énfasis4 2 7 3 3" xfId="2672" xr:uid="{00000000-0005-0000-0000-000070070000}"/>
    <cellStyle name="40% - Énfasis4 2 7 3 3 2" xfId="5929" xr:uid="{71BA789B-2858-440C-BCEB-CB549CB9F1E0}"/>
    <cellStyle name="40% - Énfasis4 2 7 3 3 2 2" xfId="11932" xr:uid="{4045579B-9BC8-488D-B5AD-9ACC24BEF36C}"/>
    <cellStyle name="40% - Énfasis4 2 7 3 3 3" xfId="8978" xr:uid="{63FA942A-66F0-4478-9EF5-F4347FB2A0F1}"/>
    <cellStyle name="40% - Énfasis4 2 7 3 4" xfId="3862" xr:uid="{1B90369B-E8C9-4185-91A4-B4D0ED9EDCCA}"/>
    <cellStyle name="40% - Énfasis4 2 7 3 4 2" xfId="10067" xr:uid="{60541DFA-A037-4B3E-8676-F12E997ACBA5}"/>
    <cellStyle name="40% - Énfasis4 2 7 3 5" xfId="7113" xr:uid="{F70B3AE9-9526-4468-9D52-10B687BD84B7}"/>
    <cellStyle name="40% - Énfasis4 2 7 4" xfId="782" xr:uid="{00000000-0005-0000-0000-000071070000}"/>
    <cellStyle name="40% - Énfasis4 2 7 4 2" xfId="1982" xr:uid="{00000000-0005-0000-0000-000072070000}"/>
    <cellStyle name="40% - Énfasis4 2 7 4 2 2" xfId="5240" xr:uid="{A71D4BEB-8E70-40EC-A7E7-7E129C4BD9D6}"/>
    <cellStyle name="40% - Énfasis4 2 7 4 2 2 2" xfId="11343" xr:uid="{C6C742F7-5E5E-4AA2-B7EC-3CA352799C16}"/>
    <cellStyle name="40% - Énfasis4 2 7 4 2 3" xfId="8389" xr:uid="{1230D94F-C774-4915-A839-BB724AF002ED}"/>
    <cellStyle name="40% - Énfasis4 2 7 4 3" xfId="2860" xr:uid="{00000000-0005-0000-0000-000073070000}"/>
    <cellStyle name="40% - Énfasis4 2 7 4 3 2" xfId="6117" xr:uid="{60B766D8-793D-4AA6-8A21-DC1CAF3ADAD6}"/>
    <cellStyle name="40% - Énfasis4 2 7 4 3 2 2" xfId="12119" xr:uid="{BF5E6353-1855-431A-8D01-6603B84BF2A2}"/>
    <cellStyle name="40% - Énfasis4 2 7 4 3 3" xfId="9165" xr:uid="{E6F10028-FFDA-4372-A5BB-E3C940CCA0C3}"/>
    <cellStyle name="40% - Énfasis4 2 7 4 4" xfId="4050" xr:uid="{F464A6CF-BD56-4A19-9877-7E93A6CC3DB6}"/>
    <cellStyle name="40% - Énfasis4 2 7 4 4 2" xfId="10254" xr:uid="{F16B8D67-7546-4720-8442-647643EF1C4F}"/>
    <cellStyle name="40% - Énfasis4 2 7 4 5" xfId="7300" xr:uid="{CC325C9E-48BE-48A3-840E-9087DE898DFF}"/>
    <cellStyle name="40% - Énfasis4 2 7 5" xfId="1062" xr:uid="{00000000-0005-0000-0000-000074070000}"/>
    <cellStyle name="40% - Énfasis4 2 7 5 2" xfId="3136" xr:uid="{00000000-0005-0000-0000-000075070000}"/>
    <cellStyle name="40% - Énfasis4 2 7 5 2 2" xfId="6393" xr:uid="{E223081A-52BE-4218-B789-4FCA197C8861}"/>
    <cellStyle name="40% - Énfasis4 2 7 5 2 2 2" xfId="12395" xr:uid="{8B237183-0CED-472E-9E58-0BA00BF448CB}"/>
    <cellStyle name="40% - Énfasis4 2 7 5 2 3" xfId="9441" xr:uid="{BE52C01A-A2E1-475C-AB0A-0035D6FFA5D1}"/>
    <cellStyle name="40% - Énfasis4 2 7 5 3" xfId="4326" xr:uid="{42656353-925A-4570-9502-C864FFE64741}"/>
    <cellStyle name="40% - Énfasis4 2 7 5 3 2" xfId="10530" xr:uid="{D9C94ECB-6233-470B-ACCC-2F4C271C3751}"/>
    <cellStyle name="40% - Énfasis4 2 7 5 4" xfId="7576" xr:uid="{90F500B3-C372-4151-A5DD-9538DE8E5B4C}"/>
    <cellStyle name="40% - Énfasis4 2 7 6" xfId="1400" xr:uid="{00000000-0005-0000-0000-000076070000}"/>
    <cellStyle name="40% - Énfasis4 2 7 6 2" xfId="4659" xr:uid="{E38B4143-BD3D-4C72-9FAC-FAA341F3C73C}"/>
    <cellStyle name="40% - Énfasis4 2 7 6 2 2" xfId="10843" xr:uid="{E41525FF-C4D5-48BD-A198-DB3B3270C529}"/>
    <cellStyle name="40% - Énfasis4 2 7 6 3" xfId="7889" xr:uid="{12AEB9B1-D3AA-4781-98AF-B41C1CC31566}"/>
    <cellStyle name="40% - Énfasis4 2 7 7" xfId="2279" xr:uid="{00000000-0005-0000-0000-000077070000}"/>
    <cellStyle name="40% - Énfasis4 2 7 7 2" xfId="5536" xr:uid="{E81A6ED8-603F-474C-8338-4BB433B7F2E7}"/>
    <cellStyle name="40% - Énfasis4 2 7 7 2 2" xfId="11619" xr:uid="{550C201D-A7EF-41B4-BFFA-DC39BE1F839E}"/>
    <cellStyle name="40% - Énfasis4 2 7 7 3" xfId="8665" xr:uid="{F79BE9EB-5597-461A-A216-8338D52748FE}"/>
    <cellStyle name="40% - Énfasis4 2 7 8" xfId="3469" xr:uid="{ECBD3439-223B-48A6-9159-FD2C8C6FB1F0}"/>
    <cellStyle name="40% - Énfasis4 2 7 8 2" xfId="9754" xr:uid="{6E25AD00-1044-4607-B3D5-77F6EE05AD1D}"/>
    <cellStyle name="40% - Énfasis4 2 7 9" xfId="6800" xr:uid="{87946924-42B2-45DC-8C8F-C165C172EB74}"/>
    <cellStyle name="40% - Énfasis4 2 8" xfId="184" xr:uid="{00000000-0005-0000-0000-000078070000}"/>
    <cellStyle name="40% - Énfasis4 2 8 2" xfId="376" xr:uid="{00000000-0005-0000-0000-000079070000}"/>
    <cellStyle name="40% - Énfasis4 2 8 2 2" xfId="931" xr:uid="{00000000-0005-0000-0000-00007A070000}"/>
    <cellStyle name="40% - Énfasis4 2 8 2 2 2" xfId="2131" xr:uid="{00000000-0005-0000-0000-00007B070000}"/>
    <cellStyle name="40% - Énfasis4 2 8 2 2 2 2" xfId="5389" xr:uid="{2BB791CE-9D3F-4442-892C-4B3D60A13C49}"/>
    <cellStyle name="40% - Énfasis4 2 8 2 2 2 2 2" xfId="11492" xr:uid="{51176372-D3F8-4574-A5F5-0F1E38FE31A4}"/>
    <cellStyle name="40% - Énfasis4 2 8 2 2 2 3" xfId="8538" xr:uid="{FD9CE0A2-A78E-4185-8C58-20FE92AD7CD9}"/>
    <cellStyle name="40% - Énfasis4 2 8 2 2 3" xfId="3009" xr:uid="{00000000-0005-0000-0000-00007C070000}"/>
    <cellStyle name="40% - Énfasis4 2 8 2 2 3 2" xfId="6266" xr:uid="{98382967-38F5-4436-921E-7B0DEA7994ED}"/>
    <cellStyle name="40% - Énfasis4 2 8 2 2 3 2 2" xfId="12268" xr:uid="{CD8BA9C9-69CE-4E44-96C1-866BC2F34C41}"/>
    <cellStyle name="40% - Énfasis4 2 8 2 2 3 3" xfId="9314" xr:uid="{067369AD-71D2-4780-B478-8F44FF298248}"/>
    <cellStyle name="40% - Énfasis4 2 8 2 2 4" xfId="4199" xr:uid="{65317FC0-0D77-4930-822D-FC8CB9F6E9F2}"/>
    <cellStyle name="40% - Énfasis4 2 8 2 2 4 2" xfId="10403" xr:uid="{361EB593-EB91-44FF-880F-26DEC546F8DA}"/>
    <cellStyle name="40% - Énfasis4 2 8 2 2 5" xfId="7449" xr:uid="{26473801-CE6B-42D1-95FB-3E9B32171F99}"/>
    <cellStyle name="40% - Énfasis4 2 8 2 3" xfId="1211" xr:uid="{00000000-0005-0000-0000-00007D070000}"/>
    <cellStyle name="40% - Énfasis4 2 8 2 3 2" xfId="3285" xr:uid="{00000000-0005-0000-0000-00007E070000}"/>
    <cellStyle name="40% - Énfasis4 2 8 2 3 2 2" xfId="6542" xr:uid="{831BDE8F-885F-46B4-BDF6-B0FAB64D1114}"/>
    <cellStyle name="40% - Énfasis4 2 8 2 3 2 2 2" xfId="12544" xr:uid="{3C6456E9-373B-4D18-B84E-307686864864}"/>
    <cellStyle name="40% - Énfasis4 2 8 2 3 2 3" xfId="9590" xr:uid="{3AEF93E8-8169-4B52-B6F0-F44BB671291D}"/>
    <cellStyle name="40% - Énfasis4 2 8 2 3 3" xfId="4475" xr:uid="{E0DD83DA-F8E5-43D6-9FB5-D24F2A759B88}"/>
    <cellStyle name="40% - Énfasis4 2 8 2 3 3 2" xfId="10679" xr:uid="{BFDEC997-255D-4500-8556-45C090384881}"/>
    <cellStyle name="40% - Énfasis4 2 8 2 3 4" xfId="7725" xr:uid="{1F6997A6-567C-4268-8120-A1A2C68A2F36}"/>
    <cellStyle name="40% - Énfasis4 2 8 2 4" xfId="1602" xr:uid="{00000000-0005-0000-0000-00007F070000}"/>
    <cellStyle name="40% - Énfasis4 2 8 2 4 2" xfId="4861" xr:uid="{9210CD95-E054-40E0-B12D-CE744EEFE5CD}"/>
    <cellStyle name="40% - Énfasis4 2 8 2 4 2 2" xfId="10992" xr:uid="{38B50C39-4DFB-4F19-A307-0F3766627C8D}"/>
    <cellStyle name="40% - Énfasis4 2 8 2 4 3" xfId="8038" xr:uid="{AA69BFA2-19BA-41C6-A786-2E1E5D25FF76}"/>
    <cellStyle name="40% - Énfasis4 2 8 2 5" xfId="2481" xr:uid="{00000000-0005-0000-0000-000080070000}"/>
    <cellStyle name="40% - Énfasis4 2 8 2 5 2" xfId="5738" xr:uid="{C969BBB5-92A6-4080-B635-9FF47389B587}"/>
    <cellStyle name="40% - Énfasis4 2 8 2 5 2 2" xfId="11768" xr:uid="{2EBF3ECC-F0EE-434A-8BD5-0A437767CC8A}"/>
    <cellStyle name="40% - Énfasis4 2 8 2 5 3" xfId="8814" xr:uid="{43E32750-23C5-411E-99A2-54FA108A336D}"/>
    <cellStyle name="40% - Énfasis4 2 8 2 6" xfId="3671" xr:uid="{0A79B1BC-2FD7-41C3-A17C-531FE310CF12}"/>
    <cellStyle name="40% - Énfasis4 2 8 2 6 2" xfId="9903" xr:uid="{B9424549-F39D-42F3-AAF9-C1818F7638EA}"/>
    <cellStyle name="40% - Énfasis4 2 8 2 7" xfId="6949" xr:uid="{F57238D5-A95E-4E85-9255-34E1B8AE98A9}"/>
    <cellStyle name="40% - Énfasis4 2 8 3" xfId="602" xr:uid="{00000000-0005-0000-0000-000081070000}"/>
    <cellStyle name="40% - Énfasis4 2 8 3 2" xfId="1808" xr:uid="{00000000-0005-0000-0000-000082070000}"/>
    <cellStyle name="40% - Énfasis4 2 8 3 2 2" xfId="5067" xr:uid="{950C3EA5-6522-4EF1-BC0A-022EE65CF090}"/>
    <cellStyle name="40% - Énfasis4 2 8 3 2 2 2" xfId="11171" xr:uid="{11876A15-BF52-4CEC-8BD6-C4E31387D9CA}"/>
    <cellStyle name="40% - Énfasis4 2 8 3 2 3" xfId="8217" xr:uid="{12DB1656-222C-4DA0-87B0-9D4FF4F527C3}"/>
    <cellStyle name="40% - Énfasis4 2 8 3 3" xfId="2687" xr:uid="{00000000-0005-0000-0000-000083070000}"/>
    <cellStyle name="40% - Énfasis4 2 8 3 3 2" xfId="5944" xr:uid="{E174F9B0-1208-4E50-9F1C-4EB7F585C939}"/>
    <cellStyle name="40% - Énfasis4 2 8 3 3 2 2" xfId="11947" xr:uid="{B0F29989-8BB9-4629-BC80-4C04DAE62043}"/>
    <cellStyle name="40% - Énfasis4 2 8 3 3 3" xfId="8993" xr:uid="{E09658B2-E67C-43CD-982F-6D2BBFAC3B97}"/>
    <cellStyle name="40% - Énfasis4 2 8 3 4" xfId="3877" xr:uid="{CF962A03-88A5-40F5-8B9E-ABC7BDD08799}"/>
    <cellStyle name="40% - Énfasis4 2 8 3 4 2" xfId="10082" xr:uid="{851354E1-3F4C-487A-BE1C-7254DBBF06FB}"/>
    <cellStyle name="40% - Énfasis4 2 8 3 5" xfId="7128" xr:uid="{E1BF7ED0-5D43-4B1D-AD87-4E6A0FFC2731}"/>
    <cellStyle name="40% - Énfasis4 2 8 4" xfId="797" xr:uid="{00000000-0005-0000-0000-000084070000}"/>
    <cellStyle name="40% - Énfasis4 2 8 4 2" xfId="1997" xr:uid="{00000000-0005-0000-0000-000085070000}"/>
    <cellStyle name="40% - Énfasis4 2 8 4 2 2" xfId="5255" xr:uid="{F8E5746E-3D1C-451F-9682-9B1E9CAB95BC}"/>
    <cellStyle name="40% - Énfasis4 2 8 4 2 2 2" xfId="11358" xr:uid="{AE726EDF-FC07-45DF-9502-027618681A5D}"/>
    <cellStyle name="40% - Énfasis4 2 8 4 2 3" xfId="8404" xr:uid="{43FF468D-CDD2-47F6-BA67-8FC196BC2D3D}"/>
    <cellStyle name="40% - Énfasis4 2 8 4 3" xfId="2875" xr:uid="{00000000-0005-0000-0000-000086070000}"/>
    <cellStyle name="40% - Énfasis4 2 8 4 3 2" xfId="6132" xr:uid="{858FC969-9CA8-40D7-AED3-A2FD30846D3F}"/>
    <cellStyle name="40% - Énfasis4 2 8 4 3 2 2" xfId="12134" xr:uid="{57050109-4C46-4C3B-B4F4-9E353945568A}"/>
    <cellStyle name="40% - Énfasis4 2 8 4 3 3" xfId="9180" xr:uid="{724BFD81-224B-499A-AAB7-AB3FB68BF72E}"/>
    <cellStyle name="40% - Énfasis4 2 8 4 4" xfId="4065" xr:uid="{D13EB8F9-EAB0-4AE8-92AB-A4D625645741}"/>
    <cellStyle name="40% - Énfasis4 2 8 4 4 2" xfId="10269" xr:uid="{7331A86C-65A8-4CD1-BCB4-137C8CDA9451}"/>
    <cellStyle name="40% - Énfasis4 2 8 4 5" xfId="7315" xr:uid="{9BD2FF5E-B3B9-452A-8BB0-D342C782A380}"/>
    <cellStyle name="40% - Énfasis4 2 8 5" xfId="1077" xr:uid="{00000000-0005-0000-0000-000087070000}"/>
    <cellStyle name="40% - Énfasis4 2 8 5 2" xfId="3151" xr:uid="{00000000-0005-0000-0000-000088070000}"/>
    <cellStyle name="40% - Énfasis4 2 8 5 2 2" xfId="6408" xr:uid="{BAD7F9F2-0956-4471-9209-331D5380322B}"/>
    <cellStyle name="40% - Énfasis4 2 8 5 2 2 2" xfId="12410" xr:uid="{DE680AA4-2EBA-4D57-B12F-62971DC10CB0}"/>
    <cellStyle name="40% - Énfasis4 2 8 5 2 3" xfId="9456" xr:uid="{E6336A99-A098-4136-B052-F1DE3906C08D}"/>
    <cellStyle name="40% - Énfasis4 2 8 5 3" xfId="4341" xr:uid="{B2B7C45C-84BD-498F-91EB-025922A4E04B}"/>
    <cellStyle name="40% - Énfasis4 2 8 5 3 2" xfId="10545" xr:uid="{01E03966-322D-4555-A473-396314CE989F}"/>
    <cellStyle name="40% - Énfasis4 2 8 5 4" xfId="7591" xr:uid="{DE8F8E8C-D8EB-4543-86B2-7E293C851002}"/>
    <cellStyle name="40% - Énfasis4 2 8 6" xfId="1418" xr:uid="{00000000-0005-0000-0000-000089070000}"/>
    <cellStyle name="40% - Énfasis4 2 8 6 2" xfId="4677" xr:uid="{84174912-8CF2-4C5D-BFD2-4EB74F517C4A}"/>
    <cellStyle name="40% - Énfasis4 2 8 6 2 2" xfId="10858" xr:uid="{EE9559EE-9CD0-4E10-B163-60C83B71C460}"/>
    <cellStyle name="40% - Énfasis4 2 8 6 3" xfId="7904" xr:uid="{4135EEAD-2D34-4503-9BA5-2CF1171B282D}"/>
    <cellStyle name="40% - Énfasis4 2 8 7" xfId="2297" xr:uid="{00000000-0005-0000-0000-00008A070000}"/>
    <cellStyle name="40% - Énfasis4 2 8 7 2" xfId="5554" xr:uid="{412F2AB8-14DF-447A-BB92-9C3A0E1573A8}"/>
    <cellStyle name="40% - Énfasis4 2 8 7 2 2" xfId="11634" xr:uid="{19CA6F9B-980B-4ADA-AD94-6BBF1E70E2B2}"/>
    <cellStyle name="40% - Énfasis4 2 8 7 3" xfId="8680" xr:uid="{0B3520CB-1F81-4ED4-98D2-9BCA2961A5CC}"/>
    <cellStyle name="40% - Énfasis4 2 8 8" xfId="3487" xr:uid="{ED0B9997-BF32-4190-8ABA-34811225FF13}"/>
    <cellStyle name="40% - Énfasis4 2 8 8 2" xfId="9769" xr:uid="{ACE1C7AB-F5FC-4506-99F3-F47F98DC80A1}"/>
    <cellStyle name="40% - Énfasis4 2 8 9" xfId="6815" xr:uid="{57B9B76D-C31C-4EB3-A2AC-C7BCC4DBB155}"/>
    <cellStyle name="40% - Énfasis4 2 9" xfId="203" xr:uid="{00000000-0005-0000-0000-00008B070000}"/>
    <cellStyle name="40% - Énfasis4 2 9 2" xfId="395" xr:uid="{00000000-0005-0000-0000-00008C070000}"/>
    <cellStyle name="40% - Énfasis4 2 9 2 2" xfId="946" xr:uid="{00000000-0005-0000-0000-00008D070000}"/>
    <cellStyle name="40% - Énfasis4 2 9 2 2 2" xfId="2146" xr:uid="{00000000-0005-0000-0000-00008E070000}"/>
    <cellStyle name="40% - Énfasis4 2 9 2 2 2 2" xfId="5404" xr:uid="{4F11450B-317B-46F9-A8B7-138CE4FEF7CB}"/>
    <cellStyle name="40% - Énfasis4 2 9 2 2 2 2 2" xfId="11507" xr:uid="{C6CE1BE3-CDC1-4A9D-84C7-75459011B277}"/>
    <cellStyle name="40% - Énfasis4 2 9 2 2 2 3" xfId="8553" xr:uid="{8B8C5D4C-8032-4A92-872D-56761AE40BED}"/>
    <cellStyle name="40% - Énfasis4 2 9 2 2 3" xfId="3024" xr:uid="{00000000-0005-0000-0000-00008F070000}"/>
    <cellStyle name="40% - Énfasis4 2 9 2 2 3 2" xfId="6281" xr:uid="{E8AF0068-55FF-437F-84D2-B8E9598F2A29}"/>
    <cellStyle name="40% - Énfasis4 2 9 2 2 3 2 2" xfId="12283" xr:uid="{486B4F33-B044-4A66-8CB8-629FEF7F5532}"/>
    <cellStyle name="40% - Énfasis4 2 9 2 2 3 3" xfId="9329" xr:uid="{4137EAF5-4767-4357-905B-B7924691B8B1}"/>
    <cellStyle name="40% - Énfasis4 2 9 2 2 4" xfId="4214" xr:uid="{24CE900A-946E-4681-86FB-88B0FC1FDBEA}"/>
    <cellStyle name="40% - Énfasis4 2 9 2 2 4 2" xfId="10418" xr:uid="{7DE28831-A237-4A8F-8D77-2A598F43F64F}"/>
    <cellStyle name="40% - Énfasis4 2 9 2 2 5" xfId="7464" xr:uid="{2A794823-BDC3-465E-8323-B400BBD21547}"/>
    <cellStyle name="40% - Énfasis4 2 9 2 3" xfId="1226" xr:uid="{00000000-0005-0000-0000-000090070000}"/>
    <cellStyle name="40% - Énfasis4 2 9 2 3 2" xfId="3300" xr:uid="{00000000-0005-0000-0000-000091070000}"/>
    <cellStyle name="40% - Énfasis4 2 9 2 3 2 2" xfId="6557" xr:uid="{8CD50288-971F-461C-9739-A6DD79CB909A}"/>
    <cellStyle name="40% - Énfasis4 2 9 2 3 2 2 2" xfId="12559" xr:uid="{7707EDF7-44C6-4044-824F-C9904BB8C990}"/>
    <cellStyle name="40% - Énfasis4 2 9 2 3 2 3" xfId="9605" xr:uid="{E8289526-0826-4DEC-8B41-7F2E5BEF9F80}"/>
    <cellStyle name="40% - Énfasis4 2 9 2 3 3" xfId="4490" xr:uid="{EE1CF3D8-8ACC-41E7-BE24-3B57792BA4E5}"/>
    <cellStyle name="40% - Énfasis4 2 9 2 3 3 2" xfId="10694" xr:uid="{7CF0ECAF-65AD-46FC-94B2-5BC073923AD2}"/>
    <cellStyle name="40% - Énfasis4 2 9 2 3 4" xfId="7740" xr:uid="{D9B58CF4-622D-40A5-BC75-2B3ACDD8E14B}"/>
    <cellStyle name="40% - Énfasis4 2 9 2 4" xfId="1620" xr:uid="{00000000-0005-0000-0000-000092070000}"/>
    <cellStyle name="40% - Énfasis4 2 9 2 4 2" xfId="4879" xr:uid="{B2D14DEB-28E3-4E21-9C71-735C823A3BF8}"/>
    <cellStyle name="40% - Énfasis4 2 9 2 4 2 2" xfId="11007" xr:uid="{3A1E663D-C2D8-4739-8373-7CB160618A17}"/>
    <cellStyle name="40% - Énfasis4 2 9 2 4 3" xfId="8053" xr:uid="{EE622727-E479-4C8A-B558-8626A382B97A}"/>
    <cellStyle name="40% - Énfasis4 2 9 2 5" xfId="2499" xr:uid="{00000000-0005-0000-0000-000093070000}"/>
    <cellStyle name="40% - Énfasis4 2 9 2 5 2" xfId="5756" xr:uid="{70362729-FF3B-4A1B-BDEA-9B4B209A30C5}"/>
    <cellStyle name="40% - Énfasis4 2 9 2 5 2 2" xfId="11783" xr:uid="{E64751F7-C014-43FC-B471-D020EADAD9EC}"/>
    <cellStyle name="40% - Énfasis4 2 9 2 5 3" xfId="8829" xr:uid="{615C2D41-D050-40A1-BFBC-59287ED09D28}"/>
    <cellStyle name="40% - Énfasis4 2 9 2 6" xfId="3689" xr:uid="{C7778AD2-9C64-49A2-8EED-39DD9D81CA71}"/>
    <cellStyle name="40% - Énfasis4 2 9 2 6 2" xfId="9918" xr:uid="{20CF9F47-5BC5-4218-A614-CB2F919EF089}"/>
    <cellStyle name="40% - Énfasis4 2 9 2 7" xfId="6964" xr:uid="{DB0A27BA-2F4D-45FA-B567-EC8B94FB1F6E}"/>
    <cellStyle name="40% - Énfasis4 2 9 3" xfId="617" xr:uid="{00000000-0005-0000-0000-000094070000}"/>
    <cellStyle name="40% - Énfasis4 2 9 3 2" xfId="1823" xr:uid="{00000000-0005-0000-0000-000095070000}"/>
    <cellStyle name="40% - Énfasis4 2 9 3 2 2" xfId="5082" xr:uid="{078F0241-F1E3-4AEC-954E-1E7441B533C5}"/>
    <cellStyle name="40% - Énfasis4 2 9 3 2 2 2" xfId="11186" xr:uid="{819CBEFF-BA35-4D11-8A40-B3C9DDAEC31D}"/>
    <cellStyle name="40% - Énfasis4 2 9 3 2 3" xfId="8232" xr:uid="{38DEE62C-FDCA-409F-AB1A-3BA211E22D6F}"/>
    <cellStyle name="40% - Énfasis4 2 9 3 3" xfId="2702" xr:uid="{00000000-0005-0000-0000-000096070000}"/>
    <cellStyle name="40% - Énfasis4 2 9 3 3 2" xfId="5959" xr:uid="{2ECC8CC6-8777-4BA3-8426-94CBBEB66F2F}"/>
    <cellStyle name="40% - Énfasis4 2 9 3 3 2 2" xfId="11962" xr:uid="{99FE0FB1-795B-4DB0-8A51-079A0BB72E2F}"/>
    <cellStyle name="40% - Énfasis4 2 9 3 3 3" xfId="9008" xr:uid="{701EC152-C811-41AF-924C-FECC6795B0A2}"/>
    <cellStyle name="40% - Énfasis4 2 9 3 4" xfId="3892" xr:uid="{D176A19C-C401-4031-A9BD-09CF1A148BD1}"/>
    <cellStyle name="40% - Énfasis4 2 9 3 4 2" xfId="10097" xr:uid="{B09D34F6-74AB-40B0-ADD1-E151E913D04E}"/>
    <cellStyle name="40% - Énfasis4 2 9 3 5" xfId="7143" xr:uid="{FA540C8A-EC1A-4D33-9B73-F7CAC389ACD0}"/>
    <cellStyle name="40% - Énfasis4 2 9 4" xfId="812" xr:uid="{00000000-0005-0000-0000-000097070000}"/>
    <cellStyle name="40% - Énfasis4 2 9 4 2" xfId="2012" xr:uid="{00000000-0005-0000-0000-000098070000}"/>
    <cellStyle name="40% - Énfasis4 2 9 4 2 2" xfId="5270" xr:uid="{7E9031A5-E5E0-415A-BA4A-DDCC5FF70B36}"/>
    <cellStyle name="40% - Énfasis4 2 9 4 2 2 2" xfId="11373" xr:uid="{FFAD1702-3066-45C8-B3A0-F5AFD7706EC2}"/>
    <cellStyle name="40% - Énfasis4 2 9 4 2 3" xfId="8419" xr:uid="{FDACEF44-A877-4BD3-91CE-87F66675DEFE}"/>
    <cellStyle name="40% - Énfasis4 2 9 4 3" xfId="2890" xr:uid="{00000000-0005-0000-0000-000099070000}"/>
    <cellStyle name="40% - Énfasis4 2 9 4 3 2" xfId="6147" xr:uid="{92D7ABA1-1207-4011-9ECF-8DEAF58D62C3}"/>
    <cellStyle name="40% - Énfasis4 2 9 4 3 2 2" xfId="12149" xr:uid="{18B688C2-500D-4EEA-AD6B-C4E33ED2C686}"/>
    <cellStyle name="40% - Énfasis4 2 9 4 3 3" xfId="9195" xr:uid="{F842A5D1-DE6B-4517-834A-09085E38BCC2}"/>
    <cellStyle name="40% - Énfasis4 2 9 4 4" xfId="4080" xr:uid="{A7BF52E8-D0E4-498E-93C3-E75628DFB424}"/>
    <cellStyle name="40% - Énfasis4 2 9 4 4 2" xfId="10284" xr:uid="{DFD26A52-537F-49ED-B2E1-8F2F48C2E641}"/>
    <cellStyle name="40% - Énfasis4 2 9 4 5" xfId="7330" xr:uid="{64457EF2-06E8-4986-9CF1-E6D1D08EAFE4}"/>
    <cellStyle name="40% - Énfasis4 2 9 5" xfId="1092" xr:uid="{00000000-0005-0000-0000-00009A070000}"/>
    <cellStyle name="40% - Énfasis4 2 9 5 2" xfId="3166" xr:uid="{00000000-0005-0000-0000-00009B070000}"/>
    <cellStyle name="40% - Énfasis4 2 9 5 2 2" xfId="6423" xr:uid="{0D806FDF-9612-4A7D-A422-F94A2319264E}"/>
    <cellStyle name="40% - Énfasis4 2 9 5 2 2 2" xfId="12425" xr:uid="{53BA2F1D-0348-4672-81DB-40E2184DF8C1}"/>
    <cellStyle name="40% - Énfasis4 2 9 5 2 3" xfId="9471" xr:uid="{BF71D6DD-3263-4B2C-BE13-6AFA9FF8E58D}"/>
    <cellStyle name="40% - Énfasis4 2 9 5 3" xfId="4356" xr:uid="{FB4430A7-B514-4AE6-93D5-EB0865736758}"/>
    <cellStyle name="40% - Énfasis4 2 9 5 3 2" xfId="10560" xr:uid="{33735A5F-9FE9-4503-A0C5-9A90CACB4A1E}"/>
    <cellStyle name="40% - Énfasis4 2 9 5 4" xfId="7606" xr:uid="{0D1C58B5-0F0A-4A95-B6B6-3D187EC0E9B5}"/>
    <cellStyle name="40% - Énfasis4 2 9 6" xfId="1436" xr:uid="{00000000-0005-0000-0000-00009C070000}"/>
    <cellStyle name="40% - Énfasis4 2 9 6 2" xfId="4695" xr:uid="{9CAB89EB-74AB-4AD8-BE17-80F1456179F1}"/>
    <cellStyle name="40% - Énfasis4 2 9 6 2 2" xfId="10873" xr:uid="{B6951D0E-EF1C-43C1-BFCD-553ED0E3AC29}"/>
    <cellStyle name="40% - Énfasis4 2 9 6 3" xfId="7919" xr:uid="{65D4C57C-AE50-4491-B0B2-C0AA67CCB9BE}"/>
    <cellStyle name="40% - Énfasis4 2 9 7" xfId="2315" xr:uid="{00000000-0005-0000-0000-00009D070000}"/>
    <cellStyle name="40% - Énfasis4 2 9 7 2" xfId="5572" xr:uid="{C46126A2-4B2B-450E-BE0C-06E058187259}"/>
    <cellStyle name="40% - Énfasis4 2 9 7 2 2" xfId="11649" xr:uid="{3284D75F-BE7E-4BCF-B7BD-F5A53063AAEC}"/>
    <cellStyle name="40% - Énfasis4 2 9 7 3" xfId="8695" xr:uid="{065F0FF8-A06B-46D4-A84B-8AA7C7D22C61}"/>
    <cellStyle name="40% - Énfasis4 2 9 8" xfId="3505" xr:uid="{77BA3C29-1C95-45CB-9FC7-125DEFFB6B19}"/>
    <cellStyle name="40% - Énfasis4 2 9 8 2" xfId="9784" xr:uid="{F71A1CD4-5201-4622-881F-3719965AEFEE}"/>
    <cellStyle name="40% - Énfasis4 2 9 9" xfId="6830" xr:uid="{B4BF639A-8884-4850-861B-3A977162F674}"/>
    <cellStyle name="40% - Énfasis5 2" xfId="16" xr:uid="{00000000-0005-0000-0000-00009E070000}"/>
    <cellStyle name="40% - Énfasis5 2 10" xfId="222" xr:uid="{00000000-0005-0000-0000-00009F070000}"/>
    <cellStyle name="40% - Énfasis5 2 10 2" xfId="633" xr:uid="{00000000-0005-0000-0000-0000A0070000}"/>
    <cellStyle name="40% - Énfasis5 2 10 2 2" xfId="1839" xr:uid="{00000000-0005-0000-0000-0000A1070000}"/>
    <cellStyle name="40% - Énfasis5 2 10 2 2 2" xfId="5098" xr:uid="{F33A5BCB-4F79-4D1C-809D-B66D56A3E6CD}"/>
    <cellStyle name="40% - Énfasis5 2 10 2 2 2 2" xfId="11202" xr:uid="{679E4884-F5BE-4D33-BC0C-12F862FC8E1D}"/>
    <cellStyle name="40% - Énfasis5 2 10 2 2 3" xfId="8248" xr:uid="{B2782C54-B863-4C48-8024-819E93C5BFD1}"/>
    <cellStyle name="40% - Énfasis5 2 10 2 3" xfId="2718" xr:uid="{00000000-0005-0000-0000-0000A2070000}"/>
    <cellStyle name="40% - Énfasis5 2 10 2 3 2" xfId="5975" xr:uid="{934F712A-87F0-493E-A8DD-DE996F843B22}"/>
    <cellStyle name="40% - Énfasis5 2 10 2 3 2 2" xfId="11978" xr:uid="{948DCCEA-6501-4BBE-89BA-FF3F55D3A780}"/>
    <cellStyle name="40% - Énfasis5 2 10 2 3 3" xfId="9024" xr:uid="{464D428B-0573-4C10-B78A-A82B736C150A}"/>
    <cellStyle name="40% - Énfasis5 2 10 2 4" xfId="3908" xr:uid="{3BDA3ADB-2E11-4E99-A9BC-198989B7D96B}"/>
    <cellStyle name="40% - Énfasis5 2 10 2 4 2" xfId="10113" xr:uid="{43DE40C8-B9E2-4200-B061-FE713D043534}"/>
    <cellStyle name="40% - Énfasis5 2 10 2 5" xfId="7159" xr:uid="{B65A537B-5462-4325-81BF-82CE4B6AB572}"/>
    <cellStyle name="40% - Énfasis5 2 10 3" xfId="828" xr:uid="{00000000-0005-0000-0000-0000A3070000}"/>
    <cellStyle name="40% - Énfasis5 2 10 3 2" xfId="2028" xr:uid="{00000000-0005-0000-0000-0000A4070000}"/>
    <cellStyle name="40% - Énfasis5 2 10 3 2 2" xfId="5286" xr:uid="{62362900-8570-4988-89DB-C7325894D71F}"/>
    <cellStyle name="40% - Énfasis5 2 10 3 2 2 2" xfId="11389" xr:uid="{2A8EE89F-F397-4DEF-ADC8-248484B40067}"/>
    <cellStyle name="40% - Énfasis5 2 10 3 2 3" xfId="8435" xr:uid="{B283E17E-51B1-4154-992E-FFD48AEEE1F2}"/>
    <cellStyle name="40% - Énfasis5 2 10 3 3" xfId="2906" xr:uid="{00000000-0005-0000-0000-0000A5070000}"/>
    <cellStyle name="40% - Énfasis5 2 10 3 3 2" xfId="6163" xr:uid="{3E02B61B-E45B-4B71-8E87-6FA4D88D7C47}"/>
    <cellStyle name="40% - Énfasis5 2 10 3 3 2 2" xfId="12165" xr:uid="{F77BE40D-E953-4097-8EAC-15569A9A6F9C}"/>
    <cellStyle name="40% - Énfasis5 2 10 3 3 3" xfId="9211" xr:uid="{42342C87-233B-4DD6-9EB1-4F7FB0130BA3}"/>
    <cellStyle name="40% - Énfasis5 2 10 3 4" xfId="4096" xr:uid="{F089E9C6-5BCE-418E-9F23-5D33B6145C86}"/>
    <cellStyle name="40% - Énfasis5 2 10 3 4 2" xfId="10300" xr:uid="{F8D824AB-C970-4204-A6C4-06A5EE257988}"/>
    <cellStyle name="40% - Énfasis5 2 10 3 5" xfId="7346" xr:uid="{4ACADA93-44EB-4DAF-B10B-820077A4A944}"/>
    <cellStyle name="40% - Énfasis5 2 10 4" xfId="1108" xr:uid="{00000000-0005-0000-0000-0000A6070000}"/>
    <cellStyle name="40% - Énfasis5 2 10 4 2" xfId="3182" xr:uid="{00000000-0005-0000-0000-0000A7070000}"/>
    <cellStyle name="40% - Énfasis5 2 10 4 2 2" xfId="6439" xr:uid="{082F6F33-23A2-4570-919F-9A8C924906F0}"/>
    <cellStyle name="40% - Énfasis5 2 10 4 2 2 2" xfId="12441" xr:uid="{9AEB5DFA-6815-4AE5-8839-3CC8C1A43E8A}"/>
    <cellStyle name="40% - Énfasis5 2 10 4 2 3" xfId="9487" xr:uid="{170463F5-0DC8-4006-AE42-BD4778CC399C}"/>
    <cellStyle name="40% - Énfasis5 2 10 4 3" xfId="4372" xr:uid="{B1542C6E-B79A-446F-855E-6D633E0EC72D}"/>
    <cellStyle name="40% - Énfasis5 2 10 4 3 2" xfId="10576" xr:uid="{4534FA38-A847-44FE-96E0-54D37746F480}"/>
    <cellStyle name="40% - Énfasis5 2 10 4 4" xfId="7622" xr:uid="{11023AE3-FBD3-448B-A89F-29B438061083}"/>
    <cellStyle name="40% - Énfasis5 2 10 5" xfId="1455" xr:uid="{00000000-0005-0000-0000-0000A8070000}"/>
    <cellStyle name="40% - Énfasis5 2 10 5 2" xfId="4714" xr:uid="{21F0C84F-310E-45E3-B6FE-91BBFF4A8DD7}"/>
    <cellStyle name="40% - Énfasis5 2 10 5 2 2" xfId="10889" xr:uid="{F3C6B099-E367-43C1-8242-94D4877266BC}"/>
    <cellStyle name="40% - Énfasis5 2 10 5 3" xfId="7935" xr:uid="{00C4C15F-A0D5-403D-99F5-4046A48482A3}"/>
    <cellStyle name="40% - Énfasis5 2 10 6" xfId="2334" xr:uid="{00000000-0005-0000-0000-0000A9070000}"/>
    <cellStyle name="40% - Énfasis5 2 10 6 2" xfId="5591" xr:uid="{4722E5DB-EDF5-4668-8126-CF43483932BB}"/>
    <cellStyle name="40% - Énfasis5 2 10 6 2 2" xfId="11665" xr:uid="{393C3671-E41A-4C62-9CEB-0A2D909DB656}"/>
    <cellStyle name="40% - Énfasis5 2 10 6 3" xfId="8711" xr:uid="{E35DC8C4-FC80-4D53-A315-C5FE450694C2}"/>
    <cellStyle name="40% - Énfasis5 2 10 7" xfId="3524" xr:uid="{0548230E-58CC-42ED-8710-0B0ECBD852D6}"/>
    <cellStyle name="40% - Énfasis5 2 10 7 2" xfId="9800" xr:uid="{20A364E1-E46E-4DA4-954A-931DA490F81B}"/>
    <cellStyle name="40% - Énfasis5 2 10 8" xfId="6846" xr:uid="{F27011BE-A14B-430B-970C-DCF09C34D862}"/>
    <cellStyle name="40% - Énfasis5 2 11" xfId="437" xr:uid="{00000000-0005-0000-0000-0000AA070000}"/>
    <cellStyle name="40% - Énfasis5 2 11 2" xfId="1242" xr:uid="{00000000-0005-0000-0000-0000AB070000}"/>
    <cellStyle name="40% - Énfasis5 2 11 2 2" xfId="3316" xr:uid="{00000000-0005-0000-0000-0000AC070000}"/>
    <cellStyle name="40% - Énfasis5 2 11 2 2 2" xfId="6573" xr:uid="{4FE00E31-1E9C-41B4-AAF5-AF00B96A791A}"/>
    <cellStyle name="40% - Énfasis5 2 11 2 2 2 2" xfId="12575" xr:uid="{62D1932A-A982-43F7-8E15-FE97D8D8D709}"/>
    <cellStyle name="40% - Énfasis5 2 11 2 2 3" xfId="9621" xr:uid="{EF9A51CA-6477-4837-BBC6-11ED5F04F4B7}"/>
    <cellStyle name="40% - Énfasis5 2 11 2 3" xfId="4506" xr:uid="{2DD81C59-0A05-40D4-895C-69EFA36A1DD9}"/>
    <cellStyle name="40% - Énfasis5 2 11 2 3 2" xfId="10710" xr:uid="{D6DC670D-30F8-418B-B2B1-97797E97F094}"/>
    <cellStyle name="40% - Énfasis5 2 11 2 4" xfId="7756" xr:uid="{0CBC2604-2517-4A20-9011-A4E3C89848E5}"/>
    <cellStyle name="40% - Énfasis5 2 11 3" xfId="1660" xr:uid="{00000000-0005-0000-0000-0000AD070000}"/>
    <cellStyle name="40% - Énfasis5 2 11 3 2" xfId="4919" xr:uid="{5C6D111A-0BC5-4D81-BF31-0AF571D4F274}"/>
    <cellStyle name="40% - Énfasis5 2 11 3 2 2" xfId="11023" xr:uid="{6CB6E4D9-D39D-47B1-B02E-6414B153AC78}"/>
    <cellStyle name="40% - Énfasis5 2 11 3 3" xfId="8069" xr:uid="{E53CF445-DAB6-4D1C-AD5A-EDE7FDCC25B2}"/>
    <cellStyle name="40% - Énfasis5 2 11 4" xfId="2539" xr:uid="{00000000-0005-0000-0000-0000AE070000}"/>
    <cellStyle name="40% - Énfasis5 2 11 4 2" xfId="5796" xr:uid="{6E243BB4-EFF2-4269-92CC-F48F07609072}"/>
    <cellStyle name="40% - Énfasis5 2 11 4 2 2" xfId="11799" xr:uid="{8E4C4538-2EE5-406F-98CB-11A25F3A7F5E}"/>
    <cellStyle name="40% - Énfasis5 2 11 4 3" xfId="8845" xr:uid="{A733054E-60FB-43AB-8C21-502482E54AC9}"/>
    <cellStyle name="40% - Énfasis5 2 11 5" xfId="3729" xr:uid="{5E26440B-0C31-4340-9E0B-84B323D124C6}"/>
    <cellStyle name="40% - Énfasis5 2 11 5 2" xfId="9934" xr:uid="{7ABEC02D-3F11-4F57-AC55-330351AD30D0}"/>
    <cellStyle name="40% - Énfasis5 2 11 6" xfId="6980" xr:uid="{1C0DD98B-9294-49ED-B815-D68EAC11CCAE}"/>
    <cellStyle name="40% - Énfasis5 2 12" xfId="463" xr:uid="{00000000-0005-0000-0000-0000AF070000}"/>
    <cellStyle name="40% - Énfasis5 2 12 2" xfId="1260" xr:uid="{00000000-0005-0000-0000-0000B0070000}"/>
    <cellStyle name="40% - Énfasis5 2 12 2 2" xfId="3331" xr:uid="{00000000-0005-0000-0000-0000B1070000}"/>
    <cellStyle name="40% - Énfasis5 2 12 2 2 2" xfId="6588" xr:uid="{20C8469F-1281-473B-B630-EF12169A00A1}"/>
    <cellStyle name="40% - Énfasis5 2 12 2 2 2 2" xfId="12590" xr:uid="{457B014B-9244-4DDB-A35C-A18B89D22B5C}"/>
    <cellStyle name="40% - Énfasis5 2 12 2 2 3" xfId="9636" xr:uid="{83D82CD6-F679-479B-9DB1-32BC14B63B67}"/>
    <cellStyle name="40% - Énfasis5 2 12 2 3" xfId="4521" xr:uid="{704019DA-562E-48A4-9681-9AC58F92598E}"/>
    <cellStyle name="40% - Énfasis5 2 12 2 3 2" xfId="10725" xr:uid="{30583986-BEFE-46BB-B2C3-A3538BDFE066}"/>
    <cellStyle name="40% - Énfasis5 2 12 2 4" xfId="7771" xr:uid="{84025228-B74A-48C3-B7F3-202BF849A157}"/>
    <cellStyle name="40% - Énfasis5 2 12 3" xfId="1675" xr:uid="{00000000-0005-0000-0000-0000B2070000}"/>
    <cellStyle name="40% - Énfasis5 2 12 3 2" xfId="4934" xr:uid="{060677FB-B744-4382-B3DB-7A35953C9772}"/>
    <cellStyle name="40% - Énfasis5 2 12 3 2 2" xfId="11038" xr:uid="{484D7499-C973-4F86-9A71-8297A7066643}"/>
    <cellStyle name="40% - Énfasis5 2 12 3 3" xfId="8084" xr:uid="{D7FFC423-D192-4148-96BF-7BD5173F8449}"/>
    <cellStyle name="40% - Énfasis5 2 12 4" xfId="2554" xr:uid="{00000000-0005-0000-0000-0000B3070000}"/>
    <cellStyle name="40% - Énfasis5 2 12 4 2" xfId="5811" xr:uid="{281FC9B8-5577-4EF5-B405-ED1C7D103AC7}"/>
    <cellStyle name="40% - Énfasis5 2 12 4 2 2" xfId="11814" xr:uid="{DA529CCB-8370-4F0D-B449-93F2C0F793EC}"/>
    <cellStyle name="40% - Énfasis5 2 12 4 3" xfId="8860" xr:uid="{B60621E8-62DA-4C55-86F0-1149AEA00B9C}"/>
    <cellStyle name="40% - Énfasis5 2 12 5" xfId="3744" xr:uid="{0D713E8A-BEE9-446E-9A33-D0F634E4A4A7}"/>
    <cellStyle name="40% - Énfasis5 2 12 5 2" xfId="9949" xr:uid="{487B4487-DCD3-447D-9A1F-F0AAAD013AD6}"/>
    <cellStyle name="40% - Énfasis5 2 12 6" xfId="6995" xr:uid="{73C04E61-6155-4A0B-BE44-406B9DAE7CEF}"/>
    <cellStyle name="40% - Énfasis5 2 13" xfId="478" xr:uid="{00000000-0005-0000-0000-0000B4070000}"/>
    <cellStyle name="40% - Énfasis5 2 13 2" xfId="1275" xr:uid="{00000000-0005-0000-0000-0000B5070000}"/>
    <cellStyle name="40% - Énfasis5 2 13 2 2" xfId="3346" xr:uid="{00000000-0005-0000-0000-0000B6070000}"/>
    <cellStyle name="40% - Énfasis5 2 13 2 2 2" xfId="6603" xr:uid="{AC72E06B-1CA8-4F91-9ED1-254779A40537}"/>
    <cellStyle name="40% - Énfasis5 2 13 2 2 2 2" xfId="12605" xr:uid="{BDF5A1C5-91DC-4941-A13E-E1543EE18519}"/>
    <cellStyle name="40% - Énfasis5 2 13 2 2 3" xfId="9651" xr:uid="{0A3DC226-EEB8-4F79-9172-1359CC8ACEC6}"/>
    <cellStyle name="40% - Énfasis5 2 13 2 3" xfId="4536" xr:uid="{2EE52EED-78CC-4CCD-822F-2DB45B6D5A5F}"/>
    <cellStyle name="40% - Énfasis5 2 13 2 3 2" xfId="10740" xr:uid="{5EA34BF4-C9F9-4ABB-893A-CD5528731573}"/>
    <cellStyle name="40% - Énfasis5 2 13 2 4" xfId="7786" xr:uid="{4685E04A-88FE-4C6B-A983-D7FCFADA5E31}"/>
    <cellStyle name="40% - Énfasis5 2 13 3" xfId="1690" xr:uid="{00000000-0005-0000-0000-0000B7070000}"/>
    <cellStyle name="40% - Énfasis5 2 13 3 2" xfId="4949" xr:uid="{A7F37C48-03AB-4166-A738-CBFC8927FCE7}"/>
    <cellStyle name="40% - Énfasis5 2 13 3 2 2" xfId="11053" xr:uid="{93D50AE0-086F-4582-B55B-5AB5858489C5}"/>
    <cellStyle name="40% - Énfasis5 2 13 3 3" xfId="8099" xr:uid="{F2840751-3FE9-4DF7-9F4B-E6A0514D9262}"/>
    <cellStyle name="40% - Énfasis5 2 13 4" xfId="2569" xr:uid="{00000000-0005-0000-0000-0000B8070000}"/>
    <cellStyle name="40% - Énfasis5 2 13 4 2" xfId="5826" xr:uid="{82EAD895-5847-4B25-A745-715E45659880}"/>
    <cellStyle name="40% - Énfasis5 2 13 4 2 2" xfId="11829" xr:uid="{3FD23F8F-5610-4387-96E0-955B208FF3A4}"/>
    <cellStyle name="40% - Énfasis5 2 13 4 3" xfId="8875" xr:uid="{2F1DDDBF-EB8B-4A7E-BE5D-5DE27028E581}"/>
    <cellStyle name="40% - Énfasis5 2 13 5" xfId="3759" xr:uid="{F19CD4BD-4A21-4362-A4C3-C539DC807809}"/>
    <cellStyle name="40% - Énfasis5 2 13 5 2" xfId="9964" xr:uid="{6D844411-6A22-4BBC-879B-50B7B30F9083}"/>
    <cellStyle name="40% - Énfasis5 2 13 6" xfId="7010" xr:uid="{DA484D7A-37CD-4A8D-AAC1-FA2555D6304B}"/>
    <cellStyle name="40% - Énfasis5 2 14" xfId="497" xr:uid="{00000000-0005-0000-0000-0000B9070000}"/>
    <cellStyle name="40% - Énfasis5 2 14 2" xfId="1705" xr:uid="{00000000-0005-0000-0000-0000BA070000}"/>
    <cellStyle name="40% - Énfasis5 2 14 2 2" xfId="4964" xr:uid="{9EF16506-C3A3-4E09-A71B-DED722EDCAA8}"/>
    <cellStyle name="40% - Énfasis5 2 14 2 2 2" xfId="11068" xr:uid="{584A3B6F-A763-4026-A9B2-B542982B224F}"/>
    <cellStyle name="40% - Énfasis5 2 14 2 3" xfId="8114" xr:uid="{C618AB1A-7729-4139-90FA-AE199AD93CA3}"/>
    <cellStyle name="40% - Énfasis5 2 14 3" xfId="2584" xr:uid="{00000000-0005-0000-0000-0000BB070000}"/>
    <cellStyle name="40% - Énfasis5 2 14 3 2" xfId="5841" xr:uid="{568F8F16-F80E-4C37-B2FB-C8E1B3ACA145}"/>
    <cellStyle name="40% - Énfasis5 2 14 3 2 2" xfId="11844" xr:uid="{00EF3FFF-9750-4F45-8C6F-BA1569CF9335}"/>
    <cellStyle name="40% - Énfasis5 2 14 3 3" xfId="8890" xr:uid="{9F747531-BE06-43B2-8128-2FA9837A2A2A}"/>
    <cellStyle name="40% - Énfasis5 2 14 4" xfId="3774" xr:uid="{B444599F-F07D-4510-9958-AE813C7E8758}"/>
    <cellStyle name="40% - Énfasis5 2 14 4 2" xfId="9979" xr:uid="{98F673B4-4A57-40AD-897F-395BE2713948}"/>
    <cellStyle name="40% - Énfasis5 2 14 5" xfId="7025" xr:uid="{3F7F9FED-F6CA-497D-9457-5903E26EC7BD}"/>
    <cellStyle name="40% - Énfasis5 2 15" xfId="654" xr:uid="{00000000-0005-0000-0000-0000BC070000}"/>
    <cellStyle name="40% - Énfasis5 2 15 2" xfId="1857" xr:uid="{00000000-0005-0000-0000-0000BD070000}"/>
    <cellStyle name="40% - Énfasis5 2 15 2 2" xfId="5116" xr:uid="{12C27B82-A88D-4F31-969C-C3DA97434D5C}"/>
    <cellStyle name="40% - Énfasis5 2 15 2 2 2" xfId="11219" xr:uid="{F8C2A42D-5B0A-4C47-89DB-7ED583E900FD}"/>
    <cellStyle name="40% - Énfasis5 2 15 2 3" xfId="8265" xr:uid="{D1566EFD-6826-4539-BE2E-F1EB74C12723}"/>
    <cellStyle name="40% - Énfasis5 2 15 3" xfId="2736" xr:uid="{00000000-0005-0000-0000-0000BE070000}"/>
    <cellStyle name="40% - Énfasis5 2 15 3 2" xfId="5993" xr:uid="{51DB803A-4AB3-451E-A107-E54B5189B6F3}"/>
    <cellStyle name="40% - Énfasis5 2 15 3 2 2" xfId="11995" xr:uid="{92566341-11E7-4C03-AB08-DC3607A78FA0}"/>
    <cellStyle name="40% - Énfasis5 2 15 3 3" xfId="9041" xr:uid="{0B7AC1A5-EAD5-4F29-8F42-CD7661E446F1}"/>
    <cellStyle name="40% - Énfasis5 2 15 4" xfId="3926" xr:uid="{BC118571-31E3-4A5D-8263-7A7F1E8DF3EA}"/>
    <cellStyle name="40% - Énfasis5 2 15 4 2" xfId="10130" xr:uid="{30C27C9A-1588-4BDB-AA07-4C337888B769}"/>
    <cellStyle name="40% - Énfasis5 2 15 5" xfId="7176" xr:uid="{89F74545-3FBF-46A5-A3FB-6AF8B19E0EB2}"/>
    <cellStyle name="40% - Énfasis5 2 16" xfId="670" xr:uid="{00000000-0005-0000-0000-0000BF070000}"/>
    <cellStyle name="40% - Énfasis5 2 16 2" xfId="1873" xr:uid="{00000000-0005-0000-0000-0000C0070000}"/>
    <cellStyle name="40% - Énfasis5 2 16 2 2" xfId="5131" xr:uid="{D510C751-68E6-4C17-AB49-57EF77394138}"/>
    <cellStyle name="40% - Énfasis5 2 16 2 2 2" xfId="11234" xr:uid="{C9A4FC04-2ED2-4686-922B-FD27ED3BC6D4}"/>
    <cellStyle name="40% - Énfasis5 2 16 2 3" xfId="8280" xr:uid="{FC2872CC-C8E6-47A6-83FE-A794409FA0BC}"/>
    <cellStyle name="40% - Énfasis5 2 16 3" xfId="2751" xr:uid="{00000000-0005-0000-0000-0000C1070000}"/>
    <cellStyle name="40% - Énfasis5 2 16 3 2" xfId="6008" xr:uid="{EA00E3D6-0362-463B-811C-3BFF3DF09095}"/>
    <cellStyle name="40% - Énfasis5 2 16 3 2 2" xfId="12010" xr:uid="{C844BA46-B8F4-4DA2-ABEB-6CB2467EF131}"/>
    <cellStyle name="40% - Énfasis5 2 16 3 3" xfId="9056" xr:uid="{30772C8F-3A8C-4352-99E3-3452399DD371}"/>
    <cellStyle name="40% - Énfasis5 2 16 4" xfId="3941" xr:uid="{222230FD-D86F-435F-A25D-E702E6BDEF4E}"/>
    <cellStyle name="40% - Énfasis5 2 16 4 2" xfId="10145" xr:uid="{2EE1684E-49A5-4A23-B56E-C1FE7648E69D}"/>
    <cellStyle name="40% - Énfasis5 2 16 5" xfId="7191" xr:uid="{1B098D81-BCBE-4C16-83C0-C150F7856BE8}"/>
    <cellStyle name="40% - Énfasis5 2 17" xfId="694" xr:uid="{00000000-0005-0000-0000-0000C2070000}"/>
    <cellStyle name="40% - Énfasis5 2 17 2" xfId="1894" xr:uid="{00000000-0005-0000-0000-0000C3070000}"/>
    <cellStyle name="40% - Énfasis5 2 17 2 2" xfId="5152" xr:uid="{7B6F48B3-DF45-4A67-9663-31683140EE5B}"/>
    <cellStyle name="40% - Énfasis5 2 17 2 2 2" xfId="11255" xr:uid="{AFABA62B-8B20-4128-A2A8-00FB74E58E03}"/>
    <cellStyle name="40% - Énfasis5 2 17 2 3" xfId="8301" xr:uid="{04A805FD-B9D2-4352-9608-363797AC5FF0}"/>
    <cellStyle name="40% - Énfasis5 2 17 3" xfId="2772" xr:uid="{00000000-0005-0000-0000-0000C4070000}"/>
    <cellStyle name="40% - Énfasis5 2 17 3 2" xfId="6029" xr:uid="{3DFE7B72-CEF4-450B-9802-AFC36E459743}"/>
    <cellStyle name="40% - Énfasis5 2 17 3 2 2" xfId="12031" xr:uid="{464429BB-065D-4814-9E58-951D40FFBBB8}"/>
    <cellStyle name="40% - Énfasis5 2 17 3 3" xfId="9077" xr:uid="{75E556BE-AEFF-4E50-9753-0123C27FBFA2}"/>
    <cellStyle name="40% - Énfasis5 2 17 4" xfId="3962" xr:uid="{92199FAF-9BE2-4277-BF62-C67D14EEDAF2}"/>
    <cellStyle name="40% - Énfasis5 2 17 4 2" xfId="10166" xr:uid="{8FCFB033-3746-40C4-BE73-22A506CFF45E}"/>
    <cellStyle name="40% - Énfasis5 2 17 5" xfId="7212" xr:uid="{7B4A3642-F36C-4A20-A397-17735BACEEAD}"/>
    <cellStyle name="40% - Énfasis5 2 18" xfId="974" xr:uid="{00000000-0005-0000-0000-0000C5070000}"/>
    <cellStyle name="40% - Énfasis5 2 18 2" xfId="3048" xr:uid="{00000000-0005-0000-0000-0000C6070000}"/>
    <cellStyle name="40% - Énfasis5 2 18 2 2" xfId="6305" xr:uid="{F07CCDBC-0B40-48A7-B8B1-822A0B5CA245}"/>
    <cellStyle name="40% - Énfasis5 2 18 2 2 2" xfId="12307" xr:uid="{AE21B0DF-3BAF-49D9-BB5F-C56A108B1453}"/>
    <cellStyle name="40% - Énfasis5 2 18 2 3" xfId="9353" xr:uid="{4B1B63C9-D8FE-49E8-A006-74334BC71EDE}"/>
    <cellStyle name="40% - Énfasis5 2 18 3" xfId="4238" xr:uid="{C4111F25-3505-492B-805D-6B3A60FB0056}"/>
    <cellStyle name="40% - Énfasis5 2 18 3 2" xfId="10442" xr:uid="{BD780C16-8783-4B3A-9DDB-09CE9966F7FC}"/>
    <cellStyle name="40% - Énfasis5 2 18 4" xfId="7488" xr:uid="{1FB1FAE0-C3C4-46F8-809B-BA660296884A}"/>
    <cellStyle name="40% - Énfasis5 2 19" xfId="1293" xr:uid="{00000000-0005-0000-0000-0000C7070000}"/>
    <cellStyle name="40% - Énfasis5 2 19 2" xfId="4553" xr:uid="{A15C1A25-5E72-4770-95A3-486993654EDC}"/>
    <cellStyle name="40% - Énfasis5 2 19 2 2" xfId="10755" xr:uid="{98A6B2A8-BCB5-45B4-BD68-70BEEDCA0795}"/>
    <cellStyle name="40% - Énfasis5 2 19 3" xfId="7801" xr:uid="{693BD2FC-6C71-4189-A628-69B0327F5D10}"/>
    <cellStyle name="40% - Énfasis5 2 2" xfId="71" xr:uid="{00000000-0005-0000-0000-0000C8070000}"/>
    <cellStyle name="40% - Énfasis5 2 2 2" xfId="265" xr:uid="{00000000-0005-0000-0000-0000C9070000}"/>
    <cellStyle name="40% - Énfasis5 2 2 2 2" xfId="843" xr:uid="{00000000-0005-0000-0000-0000CA070000}"/>
    <cellStyle name="40% - Énfasis5 2 2 2 2 2" xfId="2043" xr:uid="{00000000-0005-0000-0000-0000CB070000}"/>
    <cellStyle name="40% - Énfasis5 2 2 2 2 2 2" xfId="5301" xr:uid="{573E8005-1D7A-49E1-B7C6-83463B951080}"/>
    <cellStyle name="40% - Énfasis5 2 2 2 2 2 2 2" xfId="11404" xr:uid="{B9343EC5-9E22-423E-931C-A016D8DE4E22}"/>
    <cellStyle name="40% - Énfasis5 2 2 2 2 2 3" xfId="8450" xr:uid="{DF0B1B16-9C4F-4BE1-8CE3-930CF59D80D5}"/>
    <cellStyle name="40% - Énfasis5 2 2 2 2 3" xfId="2921" xr:uid="{00000000-0005-0000-0000-0000CC070000}"/>
    <cellStyle name="40% - Énfasis5 2 2 2 2 3 2" xfId="6178" xr:uid="{858B7495-4C7F-498C-9F05-17B3CE1B40CF}"/>
    <cellStyle name="40% - Énfasis5 2 2 2 2 3 2 2" xfId="12180" xr:uid="{B4DACA63-1B25-4F6D-95F2-5B46524E2B64}"/>
    <cellStyle name="40% - Énfasis5 2 2 2 2 3 3" xfId="9226" xr:uid="{4D8473ED-1D46-442D-8032-BBAE3238411E}"/>
    <cellStyle name="40% - Énfasis5 2 2 2 2 4" xfId="4111" xr:uid="{0C97DFDB-C6BA-419A-8685-ED309464C4C1}"/>
    <cellStyle name="40% - Énfasis5 2 2 2 2 4 2" xfId="10315" xr:uid="{DCBA136F-7ACC-44BC-9922-277289E17DCF}"/>
    <cellStyle name="40% - Énfasis5 2 2 2 2 5" xfId="7361" xr:uid="{0A75F550-368D-4336-8468-DE53D7C1E2EB}"/>
    <cellStyle name="40% - Énfasis5 2 2 2 3" xfId="1123" xr:uid="{00000000-0005-0000-0000-0000CD070000}"/>
    <cellStyle name="40% - Énfasis5 2 2 2 3 2" xfId="3197" xr:uid="{00000000-0005-0000-0000-0000CE070000}"/>
    <cellStyle name="40% - Énfasis5 2 2 2 3 2 2" xfId="6454" xr:uid="{C339DAA2-F909-4B47-89FA-DF3FB6D26489}"/>
    <cellStyle name="40% - Énfasis5 2 2 2 3 2 2 2" xfId="12456" xr:uid="{A60AF171-1602-46FD-89A1-C9743192092C}"/>
    <cellStyle name="40% - Énfasis5 2 2 2 3 2 3" xfId="9502" xr:uid="{AAA53E53-B769-4FCE-B9A7-58B6A65D4F1E}"/>
    <cellStyle name="40% - Énfasis5 2 2 2 3 3" xfId="4387" xr:uid="{8E466B88-BC48-4D7B-BBED-53EFF3E8AD66}"/>
    <cellStyle name="40% - Énfasis5 2 2 2 3 3 2" xfId="10591" xr:uid="{FD444146-693B-4CF7-9284-4554790A14AA}"/>
    <cellStyle name="40% - Énfasis5 2 2 2 3 4" xfId="7637" xr:uid="{69BADE10-0F85-4E2B-BF66-E6F6D6233507}"/>
    <cellStyle name="40% - Énfasis5 2 2 2 4" xfId="1495" xr:uid="{00000000-0005-0000-0000-0000CF070000}"/>
    <cellStyle name="40% - Énfasis5 2 2 2 4 2" xfId="4754" xr:uid="{94F727EE-92E3-4159-8337-35A204348563}"/>
    <cellStyle name="40% - Énfasis5 2 2 2 4 2 2" xfId="10904" xr:uid="{F9ABAA2C-96B3-4700-9DB2-2A34620BF8D0}"/>
    <cellStyle name="40% - Énfasis5 2 2 2 4 3" xfId="7950" xr:uid="{5B2B83D9-6E64-4E63-A236-A315538BE9A6}"/>
    <cellStyle name="40% - Énfasis5 2 2 2 5" xfId="2374" xr:uid="{00000000-0005-0000-0000-0000D0070000}"/>
    <cellStyle name="40% - Énfasis5 2 2 2 5 2" xfId="5631" xr:uid="{4C1C9F30-2B86-4177-8E38-273152237115}"/>
    <cellStyle name="40% - Énfasis5 2 2 2 5 2 2" xfId="11680" xr:uid="{86FF49FA-C8D5-4918-9FC5-F505B454FD56}"/>
    <cellStyle name="40% - Énfasis5 2 2 2 5 3" xfId="8726" xr:uid="{2F4CD315-BEFB-4C9F-B92C-E6CDA83FA45E}"/>
    <cellStyle name="40% - Énfasis5 2 2 2 6" xfId="3564" xr:uid="{4B4D6BB2-A52C-4C1A-928B-71AB9D144A66}"/>
    <cellStyle name="40% - Énfasis5 2 2 2 6 2" xfId="9815" xr:uid="{BA2758F4-58BE-4E57-96B5-E7EA696D46FA}"/>
    <cellStyle name="40% - Énfasis5 2 2 2 7" xfId="6861" xr:uid="{4C141F42-2ED8-495E-B50E-641A400E1519}"/>
    <cellStyle name="40% - Énfasis5 2 2 3" xfId="513" xr:uid="{00000000-0005-0000-0000-0000D1070000}"/>
    <cellStyle name="40% - Énfasis5 2 2 3 2" xfId="1719" xr:uid="{00000000-0005-0000-0000-0000D2070000}"/>
    <cellStyle name="40% - Énfasis5 2 2 3 2 2" xfId="4978" xr:uid="{EFA7D68D-22A3-4D7A-A76F-841F19900265}"/>
    <cellStyle name="40% - Énfasis5 2 2 3 2 2 2" xfId="11082" xr:uid="{4B38A857-8034-4EB9-A8D2-A6985FFCEB78}"/>
    <cellStyle name="40% - Énfasis5 2 2 3 2 3" xfId="8128" xr:uid="{5C37CA9D-2F21-450B-9650-AA4A0078C8AC}"/>
    <cellStyle name="40% - Énfasis5 2 2 3 3" xfId="2598" xr:uid="{00000000-0005-0000-0000-0000D3070000}"/>
    <cellStyle name="40% - Énfasis5 2 2 3 3 2" xfId="5855" xr:uid="{D6E62507-5E5C-421F-8EC2-F08468E1F2E6}"/>
    <cellStyle name="40% - Énfasis5 2 2 3 3 2 2" xfId="11858" xr:uid="{56A59490-4FEE-4D86-8C67-DE2E2D70A211}"/>
    <cellStyle name="40% - Énfasis5 2 2 3 3 3" xfId="8904" xr:uid="{1886F438-A62A-4543-81EB-A0FECD207036}"/>
    <cellStyle name="40% - Énfasis5 2 2 3 4" xfId="3788" xr:uid="{9A587758-E37B-407C-BFCC-637393E534C4}"/>
    <cellStyle name="40% - Énfasis5 2 2 3 4 2" xfId="9993" xr:uid="{D0FFC88E-504D-4B2C-99AC-9F02D2920996}"/>
    <cellStyle name="40% - Énfasis5 2 2 3 5" xfId="7039" xr:uid="{17306088-DEF3-4D20-83C0-878B37CBD7BB}"/>
    <cellStyle name="40% - Énfasis5 2 2 4" xfId="708" xr:uid="{00000000-0005-0000-0000-0000D4070000}"/>
    <cellStyle name="40% - Énfasis5 2 2 4 2" xfId="1908" xr:uid="{00000000-0005-0000-0000-0000D5070000}"/>
    <cellStyle name="40% - Énfasis5 2 2 4 2 2" xfId="5166" xr:uid="{AEA7E38D-6DA3-48F4-A45B-C516C7F5A100}"/>
    <cellStyle name="40% - Énfasis5 2 2 4 2 2 2" xfId="11269" xr:uid="{162A5D2F-B6C8-47FC-B66C-F29BA9B6F042}"/>
    <cellStyle name="40% - Énfasis5 2 2 4 2 3" xfId="8315" xr:uid="{D6D1FB1E-4A58-4A9B-965C-81B903CE133C}"/>
    <cellStyle name="40% - Énfasis5 2 2 4 3" xfId="2786" xr:uid="{00000000-0005-0000-0000-0000D6070000}"/>
    <cellStyle name="40% - Énfasis5 2 2 4 3 2" xfId="6043" xr:uid="{F3D59BAA-003E-4050-9414-E8458C860FC0}"/>
    <cellStyle name="40% - Énfasis5 2 2 4 3 2 2" xfId="12045" xr:uid="{C83C7B7A-C47F-43CB-A7AE-84FD1AB42A40}"/>
    <cellStyle name="40% - Énfasis5 2 2 4 3 3" xfId="9091" xr:uid="{167286CA-071E-44C7-B55F-8A3A07B8321E}"/>
    <cellStyle name="40% - Énfasis5 2 2 4 4" xfId="3976" xr:uid="{A7BD24BD-6DE7-4378-A74E-6BD43C97C024}"/>
    <cellStyle name="40% - Énfasis5 2 2 4 4 2" xfId="10180" xr:uid="{3B8BC8AF-423F-4115-AA5E-DE48772322A6}"/>
    <cellStyle name="40% - Énfasis5 2 2 4 5" xfId="7226" xr:uid="{747AF7BC-9D81-46EB-A7A9-6776E3A855F9}"/>
    <cellStyle name="40% - Énfasis5 2 2 5" xfId="988" xr:uid="{00000000-0005-0000-0000-0000D7070000}"/>
    <cellStyle name="40% - Énfasis5 2 2 5 2" xfId="3062" xr:uid="{00000000-0005-0000-0000-0000D8070000}"/>
    <cellStyle name="40% - Énfasis5 2 2 5 2 2" xfId="6319" xr:uid="{278CF011-2E4B-4C66-9774-6629A9486C86}"/>
    <cellStyle name="40% - Énfasis5 2 2 5 2 2 2" xfId="12321" xr:uid="{1E67E89C-5C06-461D-A5E9-06ABFC0E8E8A}"/>
    <cellStyle name="40% - Énfasis5 2 2 5 2 3" xfId="9367" xr:uid="{D3D7E226-1A2C-4E5C-A1E9-9E081BDAD13B}"/>
    <cellStyle name="40% - Énfasis5 2 2 5 3" xfId="4252" xr:uid="{3D99BC53-02DB-4EFF-AC5C-23FDF885B107}"/>
    <cellStyle name="40% - Énfasis5 2 2 5 3 2" xfId="10456" xr:uid="{80056254-8C6A-4F80-9D16-4F0DBB29A971}"/>
    <cellStyle name="40% - Énfasis5 2 2 5 4" xfId="7502" xr:uid="{AB9AFE3D-BC86-499F-A73E-4710B44036A3}"/>
    <cellStyle name="40% - Énfasis5 2 2 6" xfId="1310" xr:uid="{00000000-0005-0000-0000-0000D9070000}"/>
    <cellStyle name="40% - Énfasis5 2 2 6 2" xfId="4569" xr:uid="{27ACAFD6-1079-4A71-9A47-414FAB339820}"/>
    <cellStyle name="40% - Énfasis5 2 2 6 2 2" xfId="10769" xr:uid="{C37073B4-4FE8-46AD-83E6-F9B7566EAEBC}"/>
    <cellStyle name="40% - Énfasis5 2 2 6 3" xfId="7815" xr:uid="{5A95E702-F397-4B8A-8C77-D6CACF103223}"/>
    <cellStyle name="40% - Énfasis5 2 2 7" xfId="2189" xr:uid="{00000000-0005-0000-0000-0000DA070000}"/>
    <cellStyle name="40% - Énfasis5 2 2 7 2" xfId="5446" xr:uid="{AD9D001D-7BAE-4323-AC3C-12F57CBB43D3}"/>
    <cellStyle name="40% - Énfasis5 2 2 7 2 2" xfId="11545" xr:uid="{9AC649A0-EC35-4508-B517-C3F28E2D0B40}"/>
    <cellStyle name="40% - Énfasis5 2 2 7 3" xfId="8591" xr:uid="{819692BE-ED27-4DC2-B561-EBC32A9B5422}"/>
    <cellStyle name="40% - Énfasis5 2 2 8" xfId="3379" xr:uid="{3B3F4C20-3E5F-4FBF-AB4F-8F2F3B460A1C}"/>
    <cellStyle name="40% - Énfasis5 2 2 8 2" xfId="9680" xr:uid="{D9AC0950-420D-4F08-AC4A-36A220E6C96E}"/>
    <cellStyle name="40% - Énfasis5 2 2 9" xfId="6733" xr:uid="{5313FFE9-04CF-4FA0-89D3-1E98BF871729}"/>
    <cellStyle name="40% - Énfasis5 2 20" xfId="2173" xr:uid="{00000000-0005-0000-0000-0000DB070000}"/>
    <cellStyle name="40% - Énfasis5 2 20 2" xfId="5430" xr:uid="{87C737EF-7AD8-4F92-AC55-4197A8CF49B7}"/>
    <cellStyle name="40% - Énfasis5 2 20 2 2" xfId="11531" xr:uid="{502990EE-6A94-4FBB-90A5-202A7EF7F659}"/>
    <cellStyle name="40% - Énfasis5 2 20 3" xfId="8577" xr:uid="{05364AEE-4900-45D1-9AA2-0469788C8140}"/>
    <cellStyle name="40% - Énfasis5 2 21" xfId="3363" xr:uid="{0479775F-5812-4987-B9E5-3B9843B3FB08}"/>
    <cellStyle name="40% - Énfasis5 2 21 2" xfId="9666" xr:uid="{A8D6F551-3259-466E-A187-0FCA80C32A8B}"/>
    <cellStyle name="40% - Énfasis5 2 22" xfId="6618" xr:uid="{50A7BF5C-0B90-4D6A-87BA-2149B3B721EC}"/>
    <cellStyle name="40% - Énfasis5 2 22 2" xfId="12620" xr:uid="{5D8E579F-8E02-44E2-B8F0-4DB804588F1D}"/>
    <cellStyle name="40% - Énfasis5 2 23" xfId="6637" xr:uid="{0EA669CF-1F2D-4C93-9736-A3DC6FBEC8C2}"/>
    <cellStyle name="40% - Énfasis5 2 24" xfId="6655" xr:uid="{FFA7204C-5D62-4B25-9BAC-60F30E5C1B17}"/>
    <cellStyle name="40% - Énfasis5 2 25" xfId="6675" xr:uid="{5B660540-1E0E-4C3A-9E7B-B803B43EF2B8}"/>
    <cellStyle name="40% - Énfasis5 2 3" xfId="91" xr:uid="{00000000-0005-0000-0000-0000DC070000}"/>
    <cellStyle name="40% - Énfasis5 2 3 2" xfId="283" xr:uid="{00000000-0005-0000-0000-0000DD070000}"/>
    <cellStyle name="40% - Énfasis5 2 3 2 2" xfId="857" xr:uid="{00000000-0005-0000-0000-0000DE070000}"/>
    <cellStyle name="40% - Énfasis5 2 3 2 2 2" xfId="2057" xr:uid="{00000000-0005-0000-0000-0000DF070000}"/>
    <cellStyle name="40% - Énfasis5 2 3 2 2 2 2" xfId="5315" xr:uid="{F1270F71-7AF9-4703-82B2-C942FCB42E04}"/>
    <cellStyle name="40% - Énfasis5 2 3 2 2 2 2 2" xfId="11418" xr:uid="{9D366E77-A1E1-418D-BCDB-D301F4D46223}"/>
    <cellStyle name="40% - Énfasis5 2 3 2 2 2 3" xfId="8464" xr:uid="{4C82592A-D3F8-4ED3-8E56-0BBF7542800E}"/>
    <cellStyle name="40% - Énfasis5 2 3 2 2 3" xfId="2935" xr:uid="{00000000-0005-0000-0000-0000E0070000}"/>
    <cellStyle name="40% - Énfasis5 2 3 2 2 3 2" xfId="6192" xr:uid="{59D35F9D-6BE4-4D0D-BC67-AC182823CA3D}"/>
    <cellStyle name="40% - Énfasis5 2 3 2 2 3 2 2" xfId="12194" xr:uid="{4C9860EA-0073-440B-AA6B-1B1708851E2D}"/>
    <cellStyle name="40% - Énfasis5 2 3 2 2 3 3" xfId="9240" xr:uid="{6828C221-D81E-49EB-96AE-ABDC242CDA72}"/>
    <cellStyle name="40% - Énfasis5 2 3 2 2 4" xfId="4125" xr:uid="{9868FDB1-48CD-44BB-A6A2-AB5B7957DEE0}"/>
    <cellStyle name="40% - Énfasis5 2 3 2 2 4 2" xfId="10329" xr:uid="{D517B5BE-0032-42CC-864A-DF11ACA0C88D}"/>
    <cellStyle name="40% - Énfasis5 2 3 2 2 5" xfId="7375" xr:uid="{2F6D33E5-C1D9-4230-81F3-5898ACAEDAFE}"/>
    <cellStyle name="40% - Énfasis5 2 3 2 3" xfId="1137" xr:uid="{00000000-0005-0000-0000-0000E1070000}"/>
    <cellStyle name="40% - Énfasis5 2 3 2 3 2" xfId="3211" xr:uid="{00000000-0005-0000-0000-0000E2070000}"/>
    <cellStyle name="40% - Énfasis5 2 3 2 3 2 2" xfId="6468" xr:uid="{3D937781-B439-41DA-BA2C-0B7AABFF5B94}"/>
    <cellStyle name="40% - Énfasis5 2 3 2 3 2 2 2" xfId="12470" xr:uid="{9C032873-7B79-40F0-B518-50444917F441}"/>
    <cellStyle name="40% - Énfasis5 2 3 2 3 2 3" xfId="9516" xr:uid="{0DB4A987-9C3B-413A-873B-684E4E72DED7}"/>
    <cellStyle name="40% - Énfasis5 2 3 2 3 3" xfId="4401" xr:uid="{CF06AEF0-1DB6-4319-9891-A4B18FE5E8E5}"/>
    <cellStyle name="40% - Énfasis5 2 3 2 3 3 2" xfId="10605" xr:uid="{882148DE-4068-40E4-9F7B-999D3B9B3620}"/>
    <cellStyle name="40% - Énfasis5 2 3 2 3 4" xfId="7651" xr:uid="{AF8FAE37-351E-49A6-AC50-C682D6534CD3}"/>
    <cellStyle name="40% - Énfasis5 2 3 2 4" xfId="1512" xr:uid="{00000000-0005-0000-0000-0000E3070000}"/>
    <cellStyle name="40% - Énfasis5 2 3 2 4 2" xfId="4771" xr:uid="{5EB9D63D-9063-4247-A627-7B2B1AECB38F}"/>
    <cellStyle name="40% - Énfasis5 2 3 2 4 2 2" xfId="10918" xr:uid="{07E21AD7-C361-4939-80A7-396D3B21CE09}"/>
    <cellStyle name="40% - Énfasis5 2 3 2 4 3" xfId="7964" xr:uid="{DD6354FE-8927-47B4-ADE9-B8339E12BCFC}"/>
    <cellStyle name="40% - Énfasis5 2 3 2 5" xfId="2391" xr:uid="{00000000-0005-0000-0000-0000E4070000}"/>
    <cellStyle name="40% - Énfasis5 2 3 2 5 2" xfId="5648" xr:uid="{78FF83E0-0941-4113-856E-D78C4CFBCA87}"/>
    <cellStyle name="40% - Énfasis5 2 3 2 5 2 2" xfId="11694" xr:uid="{06F2C67B-0103-4EA4-88C5-FE1ECDE2FEB3}"/>
    <cellStyle name="40% - Énfasis5 2 3 2 5 3" xfId="8740" xr:uid="{06F74F0D-B8F4-4E4B-96EC-2520EC2098D3}"/>
    <cellStyle name="40% - Énfasis5 2 3 2 6" xfId="3581" xr:uid="{FA14A803-AB84-4625-A025-994A4C22045E}"/>
    <cellStyle name="40% - Énfasis5 2 3 2 6 2" xfId="9829" xr:uid="{C675697E-F3D4-4BF3-A19E-8714E1D88CC8}"/>
    <cellStyle name="40% - Énfasis5 2 3 2 7" xfId="6875" xr:uid="{719BEEC9-41C2-4A2C-964E-04B050B27C02}"/>
    <cellStyle name="40% - Énfasis5 2 3 3" xfId="528" xr:uid="{00000000-0005-0000-0000-0000E5070000}"/>
    <cellStyle name="40% - Énfasis5 2 3 3 2" xfId="1734" xr:uid="{00000000-0005-0000-0000-0000E6070000}"/>
    <cellStyle name="40% - Énfasis5 2 3 3 2 2" xfId="4993" xr:uid="{F2FA4023-5E2E-45A1-95BF-F5CA9BF1D0CE}"/>
    <cellStyle name="40% - Énfasis5 2 3 3 2 2 2" xfId="11097" xr:uid="{A409EBAA-BB03-45D4-B3C8-01299F2BB6E6}"/>
    <cellStyle name="40% - Énfasis5 2 3 3 2 3" xfId="8143" xr:uid="{C175BE49-BCD3-4570-B4F8-129AC125038A}"/>
    <cellStyle name="40% - Énfasis5 2 3 3 3" xfId="2613" xr:uid="{00000000-0005-0000-0000-0000E7070000}"/>
    <cellStyle name="40% - Énfasis5 2 3 3 3 2" xfId="5870" xr:uid="{D422CD1D-C7AA-4CA3-B13F-75C67C629B9C}"/>
    <cellStyle name="40% - Énfasis5 2 3 3 3 2 2" xfId="11873" xr:uid="{6EC6246A-3746-4854-ABF3-F44E43E3D297}"/>
    <cellStyle name="40% - Énfasis5 2 3 3 3 3" xfId="8919" xr:uid="{53F4E09C-0732-414C-8C3A-E1789F57BD90}"/>
    <cellStyle name="40% - Énfasis5 2 3 3 4" xfId="3803" xr:uid="{754A6766-0E1C-42D8-9164-0EF086270484}"/>
    <cellStyle name="40% - Énfasis5 2 3 3 4 2" xfId="10008" xr:uid="{C3D1A068-8B7B-4C46-A8FC-F59E8B6A2699}"/>
    <cellStyle name="40% - Énfasis5 2 3 3 5" xfId="7054" xr:uid="{B2BF9E1C-EA9F-4324-A58A-E671102B98D3}"/>
    <cellStyle name="40% - Énfasis5 2 3 4" xfId="723" xr:uid="{00000000-0005-0000-0000-0000E8070000}"/>
    <cellStyle name="40% - Énfasis5 2 3 4 2" xfId="1923" xr:uid="{00000000-0005-0000-0000-0000E9070000}"/>
    <cellStyle name="40% - Énfasis5 2 3 4 2 2" xfId="5181" xr:uid="{2F71B18F-9551-466A-BD2D-F16E2458D8FD}"/>
    <cellStyle name="40% - Énfasis5 2 3 4 2 2 2" xfId="11284" xr:uid="{82F45355-9568-4DAD-9216-5DC3E11D2C3E}"/>
    <cellStyle name="40% - Énfasis5 2 3 4 2 3" xfId="8330" xr:uid="{A5E529D8-31BC-43D9-918D-85699C351507}"/>
    <cellStyle name="40% - Énfasis5 2 3 4 3" xfId="2801" xr:uid="{00000000-0005-0000-0000-0000EA070000}"/>
    <cellStyle name="40% - Énfasis5 2 3 4 3 2" xfId="6058" xr:uid="{D120D4D2-924C-40A0-8177-E6C9A6781A58}"/>
    <cellStyle name="40% - Énfasis5 2 3 4 3 2 2" xfId="12060" xr:uid="{FFAC3A2A-510C-4809-8D38-228A3FB1530D}"/>
    <cellStyle name="40% - Énfasis5 2 3 4 3 3" xfId="9106" xr:uid="{7F7D2BF4-CBC2-4F2A-86C6-8EC29703EF91}"/>
    <cellStyle name="40% - Énfasis5 2 3 4 4" xfId="3991" xr:uid="{0B2ED511-156E-4276-B479-861DA5E4B9FF}"/>
    <cellStyle name="40% - Énfasis5 2 3 4 4 2" xfId="10195" xr:uid="{F5572A52-CF2A-4440-A6B4-03049C51CB38}"/>
    <cellStyle name="40% - Énfasis5 2 3 4 5" xfId="7241" xr:uid="{F230E756-2D95-4E9F-A5FF-D45C9238E498}"/>
    <cellStyle name="40% - Énfasis5 2 3 5" xfId="1003" xr:uid="{00000000-0005-0000-0000-0000EB070000}"/>
    <cellStyle name="40% - Énfasis5 2 3 5 2" xfId="3077" xr:uid="{00000000-0005-0000-0000-0000EC070000}"/>
    <cellStyle name="40% - Énfasis5 2 3 5 2 2" xfId="6334" xr:uid="{AF247CDA-1533-4711-96E3-96A59527A213}"/>
    <cellStyle name="40% - Énfasis5 2 3 5 2 2 2" xfId="12336" xr:uid="{09C28028-282E-4AFE-96F6-BCCB672AF41A}"/>
    <cellStyle name="40% - Énfasis5 2 3 5 2 3" xfId="9382" xr:uid="{0115933B-6301-49B2-BE7D-8E8C5C2D26DB}"/>
    <cellStyle name="40% - Énfasis5 2 3 5 3" xfId="4267" xr:uid="{0AEA8BB0-543B-4642-A385-8B85E71B1C8D}"/>
    <cellStyle name="40% - Énfasis5 2 3 5 3 2" xfId="10471" xr:uid="{17D49530-0C84-4253-8F5B-DD365256EC29}"/>
    <cellStyle name="40% - Énfasis5 2 3 5 4" xfId="7517" xr:uid="{B0DF1ED8-EA91-4A2F-9A77-AF4F94BBFEF4}"/>
    <cellStyle name="40% - Énfasis5 2 3 6" xfId="1328" xr:uid="{00000000-0005-0000-0000-0000ED070000}"/>
    <cellStyle name="40% - Énfasis5 2 3 6 2" xfId="4587" xr:uid="{FDCB245A-6C35-4303-844D-0CCED6FFB532}"/>
    <cellStyle name="40% - Énfasis5 2 3 6 2 2" xfId="10784" xr:uid="{D3ECFC56-8477-4296-99A4-A2B52A626738}"/>
    <cellStyle name="40% - Énfasis5 2 3 6 3" xfId="7830" xr:uid="{02A99A0B-62FC-4A8C-81D0-03DB556148D7}"/>
    <cellStyle name="40% - Énfasis5 2 3 7" xfId="2207" xr:uid="{00000000-0005-0000-0000-0000EE070000}"/>
    <cellStyle name="40% - Énfasis5 2 3 7 2" xfId="5464" xr:uid="{925D4BD5-358E-4CFC-AB21-2D7978278F85}"/>
    <cellStyle name="40% - Énfasis5 2 3 7 2 2" xfId="11560" xr:uid="{B4925C4E-A3C0-4E52-AC18-5B3693556731}"/>
    <cellStyle name="40% - Énfasis5 2 3 7 3" xfId="8606" xr:uid="{A9463CC9-2347-4781-82F1-6706956510FF}"/>
    <cellStyle name="40% - Énfasis5 2 3 8" xfId="3397" xr:uid="{BB94CAB3-2104-4324-98A5-63998E51F456}"/>
    <cellStyle name="40% - Énfasis5 2 3 8 2" xfId="9695" xr:uid="{915FF1DB-64CF-46C1-9FCD-0EAEF12AD4BE}"/>
    <cellStyle name="40% - Énfasis5 2 3 9" xfId="6745" xr:uid="{D591EAEE-9AD1-4E1C-A4EC-B84624C5C8BC}"/>
    <cellStyle name="40% - Énfasis5 2 4" xfId="110" xr:uid="{00000000-0005-0000-0000-0000EF070000}"/>
    <cellStyle name="40% - Énfasis5 2 4 2" xfId="302" xr:uid="{00000000-0005-0000-0000-0000F0070000}"/>
    <cellStyle name="40% - Énfasis5 2 4 2 2" xfId="872" xr:uid="{00000000-0005-0000-0000-0000F1070000}"/>
    <cellStyle name="40% - Énfasis5 2 4 2 2 2" xfId="2072" xr:uid="{00000000-0005-0000-0000-0000F2070000}"/>
    <cellStyle name="40% - Énfasis5 2 4 2 2 2 2" xfId="5330" xr:uid="{7EEDE687-DC59-44F9-92AE-40497D5D0D80}"/>
    <cellStyle name="40% - Énfasis5 2 4 2 2 2 2 2" xfId="11433" xr:uid="{59B5FA18-F034-4AE6-85C3-E492DBA96E4A}"/>
    <cellStyle name="40% - Énfasis5 2 4 2 2 2 3" xfId="8479" xr:uid="{63532D99-4DE9-4612-910A-37EEF1F5630B}"/>
    <cellStyle name="40% - Énfasis5 2 4 2 2 3" xfId="2950" xr:uid="{00000000-0005-0000-0000-0000F3070000}"/>
    <cellStyle name="40% - Énfasis5 2 4 2 2 3 2" xfId="6207" xr:uid="{31977EC5-F3EF-479D-B99C-20E7D440407F}"/>
    <cellStyle name="40% - Énfasis5 2 4 2 2 3 2 2" xfId="12209" xr:uid="{D1D359E4-956F-4B95-863E-EB47C848CD47}"/>
    <cellStyle name="40% - Énfasis5 2 4 2 2 3 3" xfId="9255" xr:uid="{F9AA3D53-6F6E-4DAE-B74F-FBEBA1F595A5}"/>
    <cellStyle name="40% - Énfasis5 2 4 2 2 4" xfId="4140" xr:uid="{AB9CECF5-7CE7-47A6-B7EA-92B784C4D47B}"/>
    <cellStyle name="40% - Énfasis5 2 4 2 2 4 2" xfId="10344" xr:uid="{865048D6-A229-45F0-A541-100E3D97B693}"/>
    <cellStyle name="40% - Énfasis5 2 4 2 2 5" xfId="7390" xr:uid="{0B526CD7-9B04-4EFA-9AF3-44AB86CE3156}"/>
    <cellStyle name="40% - Énfasis5 2 4 2 3" xfId="1152" xr:uid="{00000000-0005-0000-0000-0000F4070000}"/>
    <cellStyle name="40% - Énfasis5 2 4 2 3 2" xfId="3226" xr:uid="{00000000-0005-0000-0000-0000F5070000}"/>
    <cellStyle name="40% - Énfasis5 2 4 2 3 2 2" xfId="6483" xr:uid="{7F61E6D7-DAA1-4388-82F6-712D90079419}"/>
    <cellStyle name="40% - Énfasis5 2 4 2 3 2 2 2" xfId="12485" xr:uid="{6D4AD413-BAE9-4709-884D-54BBEFAB81C1}"/>
    <cellStyle name="40% - Énfasis5 2 4 2 3 2 3" xfId="9531" xr:uid="{9761D0B5-A80E-480C-9032-FFF9502277B1}"/>
    <cellStyle name="40% - Énfasis5 2 4 2 3 3" xfId="4416" xr:uid="{523A5689-0E86-4651-AC89-AC47F1BA9245}"/>
    <cellStyle name="40% - Énfasis5 2 4 2 3 3 2" xfId="10620" xr:uid="{8CBE53AC-A655-44A9-B042-594F32EA81A1}"/>
    <cellStyle name="40% - Énfasis5 2 4 2 3 4" xfId="7666" xr:uid="{4DF649B5-B627-4084-9903-3644B69ED0DD}"/>
    <cellStyle name="40% - Énfasis5 2 4 2 4" xfId="1530" xr:uid="{00000000-0005-0000-0000-0000F6070000}"/>
    <cellStyle name="40% - Énfasis5 2 4 2 4 2" xfId="4789" xr:uid="{D4385A56-1FBA-4BF7-B9A2-32AFAA3FF868}"/>
    <cellStyle name="40% - Énfasis5 2 4 2 4 2 2" xfId="10933" xr:uid="{1309EE90-6BCF-49A7-9E96-9E62BDE8EC96}"/>
    <cellStyle name="40% - Énfasis5 2 4 2 4 3" xfId="7979" xr:uid="{4D765CF1-C4AE-4F5B-91D4-9CC4A7440C90}"/>
    <cellStyle name="40% - Énfasis5 2 4 2 5" xfId="2409" xr:uid="{00000000-0005-0000-0000-0000F7070000}"/>
    <cellStyle name="40% - Énfasis5 2 4 2 5 2" xfId="5666" xr:uid="{AD639891-3C11-40BB-84D2-FA7693CF4092}"/>
    <cellStyle name="40% - Énfasis5 2 4 2 5 2 2" xfId="11709" xr:uid="{E05CCB34-C951-4484-B033-B1DDB9230CC3}"/>
    <cellStyle name="40% - Énfasis5 2 4 2 5 3" xfId="8755" xr:uid="{E4456E04-BA9E-440F-A527-9C82854B4944}"/>
    <cellStyle name="40% - Énfasis5 2 4 2 6" xfId="3599" xr:uid="{962A6281-C21B-4777-8AF4-BB0C87EABC8E}"/>
    <cellStyle name="40% - Énfasis5 2 4 2 6 2" xfId="9844" xr:uid="{D26D4938-E91D-446D-A4BD-3D1932AFF6A9}"/>
    <cellStyle name="40% - Énfasis5 2 4 2 7" xfId="6890" xr:uid="{3C8AB40D-5344-4C45-AC23-352D24314FE9}"/>
    <cellStyle name="40% - Énfasis5 2 4 3" xfId="543" xr:uid="{00000000-0005-0000-0000-0000F8070000}"/>
    <cellStyle name="40% - Énfasis5 2 4 3 2" xfId="1749" xr:uid="{00000000-0005-0000-0000-0000F9070000}"/>
    <cellStyle name="40% - Énfasis5 2 4 3 2 2" xfId="5008" xr:uid="{F7209EBB-1307-41AA-A742-1731BA68DE28}"/>
    <cellStyle name="40% - Énfasis5 2 4 3 2 2 2" xfId="11112" xr:uid="{E297C5AE-B02F-4048-82C5-23BFB60D9C56}"/>
    <cellStyle name="40% - Énfasis5 2 4 3 2 3" xfId="8158" xr:uid="{D1AFBF78-78F4-4BC3-9E45-64E86C44EB20}"/>
    <cellStyle name="40% - Énfasis5 2 4 3 3" xfId="2628" xr:uid="{00000000-0005-0000-0000-0000FA070000}"/>
    <cellStyle name="40% - Énfasis5 2 4 3 3 2" xfId="5885" xr:uid="{2AC47931-DAF2-4F31-BC02-F1D7564C0DFC}"/>
    <cellStyle name="40% - Énfasis5 2 4 3 3 2 2" xfId="11888" xr:uid="{A3AB6210-7A54-44EC-98C8-9AA7D259A953}"/>
    <cellStyle name="40% - Énfasis5 2 4 3 3 3" xfId="8934" xr:uid="{75534B01-F0A1-4EAE-8953-1AA9E7025190}"/>
    <cellStyle name="40% - Énfasis5 2 4 3 4" xfId="3818" xr:uid="{6421A746-AA20-4B4F-8254-7C0070BBB368}"/>
    <cellStyle name="40% - Énfasis5 2 4 3 4 2" xfId="10023" xr:uid="{1888DA24-6D98-46E2-AF0A-FCF0DDD899ED}"/>
    <cellStyle name="40% - Énfasis5 2 4 3 5" xfId="7069" xr:uid="{8E9AA8F1-D322-4B0A-887C-A184BD19CD3C}"/>
    <cellStyle name="40% - Énfasis5 2 4 4" xfId="738" xr:uid="{00000000-0005-0000-0000-0000FB070000}"/>
    <cellStyle name="40% - Énfasis5 2 4 4 2" xfId="1938" xr:uid="{00000000-0005-0000-0000-0000FC070000}"/>
    <cellStyle name="40% - Énfasis5 2 4 4 2 2" xfId="5196" xr:uid="{BB430953-B4A1-4790-B79B-2E0CDA96D230}"/>
    <cellStyle name="40% - Énfasis5 2 4 4 2 2 2" xfId="11299" xr:uid="{19055194-9119-4D7C-A638-E6FBF0B62FD2}"/>
    <cellStyle name="40% - Énfasis5 2 4 4 2 3" xfId="8345" xr:uid="{68118B77-1B63-434F-9A91-05E13F961B56}"/>
    <cellStyle name="40% - Énfasis5 2 4 4 3" xfId="2816" xr:uid="{00000000-0005-0000-0000-0000FD070000}"/>
    <cellStyle name="40% - Énfasis5 2 4 4 3 2" xfId="6073" xr:uid="{712F4CD4-18F0-4D56-898F-E3103C588C44}"/>
    <cellStyle name="40% - Énfasis5 2 4 4 3 2 2" xfId="12075" xr:uid="{9C5CE7FB-4D0E-42F4-A3A1-A6AABB6A7EE9}"/>
    <cellStyle name="40% - Énfasis5 2 4 4 3 3" xfId="9121" xr:uid="{6AF22487-294F-49BA-9E87-47D2EABB84D6}"/>
    <cellStyle name="40% - Énfasis5 2 4 4 4" xfId="4006" xr:uid="{BC9F79FA-202A-4913-9DF4-A4A22C69843B}"/>
    <cellStyle name="40% - Énfasis5 2 4 4 4 2" xfId="10210" xr:uid="{DD5BE5F2-2A23-408D-A1AE-D5998D195899}"/>
    <cellStyle name="40% - Énfasis5 2 4 4 5" xfId="7256" xr:uid="{06DC8847-4744-48F3-B2FA-06BBA3BF7587}"/>
    <cellStyle name="40% - Énfasis5 2 4 5" xfId="1018" xr:uid="{00000000-0005-0000-0000-0000FE070000}"/>
    <cellStyle name="40% - Énfasis5 2 4 5 2" xfId="3092" xr:uid="{00000000-0005-0000-0000-0000FF070000}"/>
    <cellStyle name="40% - Énfasis5 2 4 5 2 2" xfId="6349" xr:uid="{F03C9C08-0264-4DDB-BC3A-6BE4849048CA}"/>
    <cellStyle name="40% - Énfasis5 2 4 5 2 2 2" xfId="12351" xr:uid="{040F8F79-D28E-45B4-8F92-DBBF604A391C}"/>
    <cellStyle name="40% - Énfasis5 2 4 5 2 3" xfId="9397" xr:uid="{35A41BED-C810-4BC4-A81C-42D9F2182AA1}"/>
    <cellStyle name="40% - Énfasis5 2 4 5 3" xfId="4282" xr:uid="{7730B363-B239-46E9-A553-B1861787813F}"/>
    <cellStyle name="40% - Énfasis5 2 4 5 3 2" xfId="10486" xr:uid="{90B0E812-95B1-4C3F-93D7-725815E2F39B}"/>
    <cellStyle name="40% - Énfasis5 2 4 5 4" xfId="7532" xr:uid="{E0C3F6D4-1207-4A4F-8FAF-9EB2D05A0912}"/>
    <cellStyle name="40% - Énfasis5 2 4 6" xfId="1346" xr:uid="{00000000-0005-0000-0000-000000080000}"/>
    <cellStyle name="40% - Énfasis5 2 4 6 2" xfId="4605" xr:uid="{101BF40F-AC24-40A5-9D20-5EAC9CC64BE7}"/>
    <cellStyle name="40% - Énfasis5 2 4 6 2 2" xfId="10799" xr:uid="{8EB0C60D-CF82-4972-A542-C13D52C6890A}"/>
    <cellStyle name="40% - Énfasis5 2 4 6 3" xfId="7845" xr:uid="{F0702A78-8F7B-48CD-8E88-5E3C72767FEF}"/>
    <cellStyle name="40% - Énfasis5 2 4 7" xfId="2225" xr:uid="{00000000-0005-0000-0000-000001080000}"/>
    <cellStyle name="40% - Énfasis5 2 4 7 2" xfId="5482" xr:uid="{FCD8E58A-D341-4F57-9B9C-DF83498A88BB}"/>
    <cellStyle name="40% - Énfasis5 2 4 7 2 2" xfId="11575" xr:uid="{9096F451-852B-4339-9ED0-7BB2C7A1C7FC}"/>
    <cellStyle name="40% - Énfasis5 2 4 7 3" xfId="8621" xr:uid="{251635B4-4EB3-42F1-89CD-61358E3A7EB3}"/>
    <cellStyle name="40% - Énfasis5 2 4 8" xfId="3415" xr:uid="{495BDD1C-2887-46E1-96ED-558A7263BD29}"/>
    <cellStyle name="40% - Énfasis5 2 4 8 2" xfId="9710" xr:uid="{852882A4-6F94-4E29-924F-9603EBA2CD6A}"/>
    <cellStyle name="40% - Énfasis5 2 4 9" xfId="6678" xr:uid="{0B403D54-F76D-4F16-A73E-835F238756B2}"/>
    <cellStyle name="40% - Énfasis5 2 5" xfId="129" xr:uid="{00000000-0005-0000-0000-000002080000}"/>
    <cellStyle name="40% - Énfasis5 2 5 2" xfId="321" xr:uid="{00000000-0005-0000-0000-000003080000}"/>
    <cellStyle name="40% - Énfasis5 2 5 2 2" xfId="887" xr:uid="{00000000-0005-0000-0000-000004080000}"/>
    <cellStyle name="40% - Énfasis5 2 5 2 2 2" xfId="2087" xr:uid="{00000000-0005-0000-0000-000005080000}"/>
    <cellStyle name="40% - Énfasis5 2 5 2 2 2 2" xfId="5345" xr:uid="{C7800477-4DE8-4DA7-886D-E19412815F18}"/>
    <cellStyle name="40% - Énfasis5 2 5 2 2 2 2 2" xfId="11448" xr:uid="{0D73A806-124B-48B7-A108-9F9ADE7EBD88}"/>
    <cellStyle name="40% - Énfasis5 2 5 2 2 2 3" xfId="8494" xr:uid="{11D40FC4-0EBE-4A2A-8A0C-2A472AF06244}"/>
    <cellStyle name="40% - Énfasis5 2 5 2 2 3" xfId="2965" xr:uid="{00000000-0005-0000-0000-000006080000}"/>
    <cellStyle name="40% - Énfasis5 2 5 2 2 3 2" xfId="6222" xr:uid="{F7242A46-468B-4498-9B1B-F0C632F95AA4}"/>
    <cellStyle name="40% - Énfasis5 2 5 2 2 3 2 2" xfId="12224" xr:uid="{F9881590-BF5D-4AC4-A06F-7DEFAC07003C}"/>
    <cellStyle name="40% - Énfasis5 2 5 2 2 3 3" xfId="9270" xr:uid="{1332A627-E0C1-46D2-87E5-36A747DAEF00}"/>
    <cellStyle name="40% - Énfasis5 2 5 2 2 4" xfId="4155" xr:uid="{5B7BA87E-E3E0-4514-A29B-0C29BAED268E}"/>
    <cellStyle name="40% - Énfasis5 2 5 2 2 4 2" xfId="10359" xr:uid="{DEBE141C-CBFE-4AD2-85DC-B669291A5D52}"/>
    <cellStyle name="40% - Énfasis5 2 5 2 2 5" xfId="7405" xr:uid="{7BFDFF57-E37B-42CC-84F7-51C36C2B6C67}"/>
    <cellStyle name="40% - Énfasis5 2 5 2 3" xfId="1167" xr:uid="{00000000-0005-0000-0000-000007080000}"/>
    <cellStyle name="40% - Énfasis5 2 5 2 3 2" xfId="3241" xr:uid="{00000000-0005-0000-0000-000008080000}"/>
    <cellStyle name="40% - Énfasis5 2 5 2 3 2 2" xfId="6498" xr:uid="{396A80BF-AAFB-4F7E-8BC0-BB72B725B755}"/>
    <cellStyle name="40% - Énfasis5 2 5 2 3 2 2 2" xfId="12500" xr:uid="{825ECCD3-3D03-4DD9-8BDE-91E6C9DAC290}"/>
    <cellStyle name="40% - Énfasis5 2 5 2 3 2 3" xfId="9546" xr:uid="{35A1E6FF-8114-4441-AD38-FEA0642157F8}"/>
    <cellStyle name="40% - Énfasis5 2 5 2 3 3" xfId="4431" xr:uid="{538F6312-CFD1-4B21-A9F5-9D0D80ADCEDA}"/>
    <cellStyle name="40% - Énfasis5 2 5 2 3 3 2" xfId="10635" xr:uid="{99BCD0B2-36A4-4977-B506-7FA28520BDCB}"/>
    <cellStyle name="40% - Énfasis5 2 5 2 3 4" xfId="7681" xr:uid="{03FC7693-3ECE-4237-8F02-D69274529A1A}"/>
    <cellStyle name="40% - Énfasis5 2 5 2 4" xfId="1548" xr:uid="{00000000-0005-0000-0000-000009080000}"/>
    <cellStyle name="40% - Énfasis5 2 5 2 4 2" xfId="4807" xr:uid="{7F12EFD7-AF26-45C7-B213-B7CD5FAEAC9A}"/>
    <cellStyle name="40% - Énfasis5 2 5 2 4 2 2" xfId="10948" xr:uid="{D6782951-DFEF-463D-8EA9-4832AA787101}"/>
    <cellStyle name="40% - Énfasis5 2 5 2 4 3" xfId="7994" xr:uid="{220BD1B9-7782-420E-A363-9D2EB22D6339}"/>
    <cellStyle name="40% - Énfasis5 2 5 2 5" xfId="2427" xr:uid="{00000000-0005-0000-0000-00000A080000}"/>
    <cellStyle name="40% - Énfasis5 2 5 2 5 2" xfId="5684" xr:uid="{70353450-4C36-4A3C-A911-46F7045A19C7}"/>
    <cellStyle name="40% - Énfasis5 2 5 2 5 2 2" xfId="11724" xr:uid="{71F24F19-8EF3-429D-8994-665ED84DD729}"/>
    <cellStyle name="40% - Énfasis5 2 5 2 5 3" xfId="8770" xr:uid="{4D7B9CAE-514B-4326-8666-2828126A7F29}"/>
    <cellStyle name="40% - Énfasis5 2 5 2 6" xfId="3617" xr:uid="{0F6BA10F-380C-46D2-A94F-639A2C206348}"/>
    <cellStyle name="40% - Énfasis5 2 5 2 6 2" xfId="9859" xr:uid="{B0556897-C2EC-4717-9067-E3AAAF2FB075}"/>
    <cellStyle name="40% - Énfasis5 2 5 2 7" xfId="6905" xr:uid="{46E3B9FD-E1C5-4F13-9A04-8BA4740B049B}"/>
    <cellStyle name="40% - Énfasis5 2 5 3" xfId="558" xr:uid="{00000000-0005-0000-0000-00000B080000}"/>
    <cellStyle name="40% - Énfasis5 2 5 3 2" xfId="1764" xr:uid="{00000000-0005-0000-0000-00000C080000}"/>
    <cellStyle name="40% - Énfasis5 2 5 3 2 2" xfId="5023" xr:uid="{98AA2243-7C48-46A7-BBAE-756697B78F20}"/>
    <cellStyle name="40% - Énfasis5 2 5 3 2 2 2" xfId="11127" xr:uid="{B4C86D0A-3D4F-4574-B829-C8FF209EE77B}"/>
    <cellStyle name="40% - Énfasis5 2 5 3 2 3" xfId="8173" xr:uid="{DD5A4122-AABE-49FD-A479-433CC75B55F7}"/>
    <cellStyle name="40% - Énfasis5 2 5 3 3" xfId="2643" xr:uid="{00000000-0005-0000-0000-00000D080000}"/>
    <cellStyle name="40% - Énfasis5 2 5 3 3 2" xfId="5900" xr:uid="{EB7EFA68-8631-4ADC-81A3-D0AFC51213EC}"/>
    <cellStyle name="40% - Énfasis5 2 5 3 3 2 2" xfId="11903" xr:uid="{C912017D-3F3A-4412-83E5-37F5709A82B5}"/>
    <cellStyle name="40% - Énfasis5 2 5 3 3 3" xfId="8949" xr:uid="{0A174C0A-1A5B-4EC9-A958-5614BA6B5F86}"/>
    <cellStyle name="40% - Énfasis5 2 5 3 4" xfId="3833" xr:uid="{B1B7B428-2D3F-4170-B857-5E04D4824730}"/>
    <cellStyle name="40% - Énfasis5 2 5 3 4 2" xfId="10038" xr:uid="{3B986A8A-2768-4E84-BC75-AFC96CC1EE85}"/>
    <cellStyle name="40% - Énfasis5 2 5 3 5" xfId="7084" xr:uid="{EDF675E9-B250-4B91-BF5C-0CA456FD421D}"/>
    <cellStyle name="40% - Énfasis5 2 5 4" xfId="753" xr:uid="{00000000-0005-0000-0000-00000E080000}"/>
    <cellStyle name="40% - Énfasis5 2 5 4 2" xfId="1953" xr:uid="{00000000-0005-0000-0000-00000F080000}"/>
    <cellStyle name="40% - Énfasis5 2 5 4 2 2" xfId="5211" xr:uid="{3F905A75-22B9-4259-A8DD-30ED70194D51}"/>
    <cellStyle name="40% - Énfasis5 2 5 4 2 2 2" xfId="11314" xr:uid="{5EFBE482-217D-4701-BA09-876D22C5BA0C}"/>
    <cellStyle name="40% - Énfasis5 2 5 4 2 3" xfId="8360" xr:uid="{170C8F7C-5A81-4492-B84D-116589141356}"/>
    <cellStyle name="40% - Énfasis5 2 5 4 3" xfId="2831" xr:uid="{00000000-0005-0000-0000-000010080000}"/>
    <cellStyle name="40% - Énfasis5 2 5 4 3 2" xfId="6088" xr:uid="{9C34EBC2-81AA-478B-9B00-EAE96D5C7977}"/>
    <cellStyle name="40% - Énfasis5 2 5 4 3 2 2" xfId="12090" xr:uid="{E2325055-F4DE-42C6-A201-19FEC3D1EC3A}"/>
    <cellStyle name="40% - Énfasis5 2 5 4 3 3" xfId="9136" xr:uid="{B1EBD960-6CBF-4A72-9E8D-B8B65A0B434C}"/>
    <cellStyle name="40% - Énfasis5 2 5 4 4" xfId="4021" xr:uid="{5C045A70-0091-499D-A338-1125F15E3DBD}"/>
    <cellStyle name="40% - Énfasis5 2 5 4 4 2" xfId="10225" xr:uid="{CB53388D-3978-4CF2-9626-3A4AA87FC23A}"/>
    <cellStyle name="40% - Énfasis5 2 5 4 5" xfId="7271" xr:uid="{705C3034-8584-4999-9FFF-F072B34261C0}"/>
    <cellStyle name="40% - Énfasis5 2 5 5" xfId="1033" xr:uid="{00000000-0005-0000-0000-000011080000}"/>
    <cellStyle name="40% - Énfasis5 2 5 5 2" xfId="3107" xr:uid="{00000000-0005-0000-0000-000012080000}"/>
    <cellStyle name="40% - Énfasis5 2 5 5 2 2" xfId="6364" xr:uid="{AF502828-DBB0-41CF-9129-27B9FF5103A3}"/>
    <cellStyle name="40% - Énfasis5 2 5 5 2 2 2" xfId="12366" xr:uid="{23CBF0B7-E7A4-4EDD-8B41-350D36EED50E}"/>
    <cellStyle name="40% - Énfasis5 2 5 5 2 3" xfId="9412" xr:uid="{F11AC603-541B-4D14-AEAB-174879DF0C92}"/>
    <cellStyle name="40% - Énfasis5 2 5 5 3" xfId="4297" xr:uid="{8C027B12-80BE-4625-8EDB-D6567B4A29E5}"/>
    <cellStyle name="40% - Énfasis5 2 5 5 3 2" xfId="10501" xr:uid="{17C2E8C3-CF14-4B33-8056-98592C476CCA}"/>
    <cellStyle name="40% - Énfasis5 2 5 5 4" xfId="7547" xr:uid="{BA79CB99-9EA0-4567-A2DA-72C628599007}"/>
    <cellStyle name="40% - Énfasis5 2 5 6" xfId="1364" xr:uid="{00000000-0005-0000-0000-000013080000}"/>
    <cellStyle name="40% - Énfasis5 2 5 6 2" xfId="4623" xr:uid="{A80B4F36-A34C-4A92-9BDE-EECB9C1AFB3D}"/>
    <cellStyle name="40% - Énfasis5 2 5 6 2 2" xfId="10814" xr:uid="{D39A7E01-E87B-4058-B1F6-3E9E89B97B19}"/>
    <cellStyle name="40% - Énfasis5 2 5 6 3" xfId="7860" xr:uid="{781BEAD9-1BBE-433F-ABF7-B05631E27CDA}"/>
    <cellStyle name="40% - Énfasis5 2 5 7" xfId="2243" xr:uid="{00000000-0005-0000-0000-000014080000}"/>
    <cellStyle name="40% - Énfasis5 2 5 7 2" xfId="5500" xr:uid="{833F6DB8-24C9-4BB7-A7F3-151519E451A6}"/>
    <cellStyle name="40% - Énfasis5 2 5 7 2 2" xfId="11590" xr:uid="{3DCF3829-1F99-475E-BD4A-9994BEB471D6}"/>
    <cellStyle name="40% - Énfasis5 2 5 7 3" xfId="8636" xr:uid="{0CDF9C2A-658C-452E-A59C-679CA2E6B05B}"/>
    <cellStyle name="40% - Énfasis5 2 5 8" xfId="3433" xr:uid="{1C7CC4D6-B89E-4EEE-B6FC-5240855CEDD0}"/>
    <cellStyle name="40% - Énfasis5 2 5 8 2" xfId="9725" xr:uid="{92CE13B3-DADB-4AB9-94D3-6E67083DA5D3}"/>
    <cellStyle name="40% - Énfasis5 2 5 9" xfId="6771" xr:uid="{A191A901-D499-4356-9AA9-D324613C31D6}"/>
    <cellStyle name="40% - Énfasis5 2 6" xfId="147" xr:uid="{00000000-0005-0000-0000-000015080000}"/>
    <cellStyle name="40% - Énfasis5 2 6 2" xfId="339" xr:uid="{00000000-0005-0000-0000-000016080000}"/>
    <cellStyle name="40% - Énfasis5 2 6 2 2" xfId="902" xr:uid="{00000000-0005-0000-0000-000017080000}"/>
    <cellStyle name="40% - Énfasis5 2 6 2 2 2" xfId="2102" xr:uid="{00000000-0005-0000-0000-000018080000}"/>
    <cellStyle name="40% - Énfasis5 2 6 2 2 2 2" xfId="5360" xr:uid="{278FF317-40D8-46F7-AC7A-8641627568E2}"/>
    <cellStyle name="40% - Énfasis5 2 6 2 2 2 2 2" xfId="11463" xr:uid="{80131297-62D7-4EA2-A438-C19ABB2B4AEA}"/>
    <cellStyle name="40% - Énfasis5 2 6 2 2 2 3" xfId="8509" xr:uid="{D2242157-B560-4A24-99D9-9BE0F9C95AF1}"/>
    <cellStyle name="40% - Énfasis5 2 6 2 2 3" xfId="2980" xr:uid="{00000000-0005-0000-0000-000019080000}"/>
    <cellStyle name="40% - Énfasis5 2 6 2 2 3 2" xfId="6237" xr:uid="{C76A7705-B5CD-495C-A46D-F67000E1E8C4}"/>
    <cellStyle name="40% - Énfasis5 2 6 2 2 3 2 2" xfId="12239" xr:uid="{4C0DFB04-47F0-4E7A-983A-4FE06392D22D}"/>
    <cellStyle name="40% - Énfasis5 2 6 2 2 3 3" xfId="9285" xr:uid="{FE31D1CA-219F-48B6-8EB3-EA24CF033C5C}"/>
    <cellStyle name="40% - Énfasis5 2 6 2 2 4" xfId="4170" xr:uid="{E6F3D11F-BC05-46D3-94AE-321EA2BAA9F8}"/>
    <cellStyle name="40% - Énfasis5 2 6 2 2 4 2" xfId="10374" xr:uid="{3F31787A-B25B-456C-861B-44B877C082FD}"/>
    <cellStyle name="40% - Énfasis5 2 6 2 2 5" xfId="7420" xr:uid="{653473ED-5F31-4FBD-AE7A-ABAC7C8EE75A}"/>
    <cellStyle name="40% - Énfasis5 2 6 2 3" xfId="1182" xr:uid="{00000000-0005-0000-0000-00001A080000}"/>
    <cellStyle name="40% - Énfasis5 2 6 2 3 2" xfId="3256" xr:uid="{00000000-0005-0000-0000-00001B080000}"/>
    <cellStyle name="40% - Énfasis5 2 6 2 3 2 2" xfId="6513" xr:uid="{8FC94397-D150-480B-9EB2-BF0806678875}"/>
    <cellStyle name="40% - Énfasis5 2 6 2 3 2 2 2" xfId="12515" xr:uid="{512DD21A-562C-4919-9203-F032F80F4794}"/>
    <cellStyle name="40% - Énfasis5 2 6 2 3 2 3" xfId="9561" xr:uid="{25E31FD1-CC96-4D33-B833-60FFF0B6E489}"/>
    <cellStyle name="40% - Énfasis5 2 6 2 3 3" xfId="4446" xr:uid="{5FE5A442-7F99-4E87-B37E-EFBB53F08F1B}"/>
    <cellStyle name="40% - Énfasis5 2 6 2 3 3 2" xfId="10650" xr:uid="{B1BC33B0-DF15-4DBC-A1C4-0243FB1702A2}"/>
    <cellStyle name="40% - Énfasis5 2 6 2 3 4" xfId="7696" xr:uid="{1AA142D7-5CAC-44BE-ABFF-BA80B56A14C0}"/>
    <cellStyle name="40% - Énfasis5 2 6 2 4" xfId="1566" xr:uid="{00000000-0005-0000-0000-00001C080000}"/>
    <cellStyle name="40% - Énfasis5 2 6 2 4 2" xfId="4825" xr:uid="{5AF353AC-DD9D-4160-A0D3-88728DA3E2E9}"/>
    <cellStyle name="40% - Énfasis5 2 6 2 4 2 2" xfId="10963" xr:uid="{CBF2E0DE-5A99-4C0E-8C1B-5D0E9A020FD8}"/>
    <cellStyle name="40% - Énfasis5 2 6 2 4 3" xfId="8009" xr:uid="{79A4177A-1610-42C9-96DD-2EE41DED2BA7}"/>
    <cellStyle name="40% - Énfasis5 2 6 2 5" xfId="2445" xr:uid="{00000000-0005-0000-0000-00001D080000}"/>
    <cellStyle name="40% - Énfasis5 2 6 2 5 2" xfId="5702" xr:uid="{5752A6BB-0AE9-4C8E-B52F-60D546DE8BAE}"/>
    <cellStyle name="40% - Énfasis5 2 6 2 5 2 2" xfId="11739" xr:uid="{2F7226BE-F151-4A0F-94FA-A6B300211099}"/>
    <cellStyle name="40% - Énfasis5 2 6 2 5 3" xfId="8785" xr:uid="{C3B56302-930E-416D-A13D-18B2DDBF6223}"/>
    <cellStyle name="40% - Énfasis5 2 6 2 6" xfId="3635" xr:uid="{AE7F5870-ED6D-4564-B6AC-5C338E05906A}"/>
    <cellStyle name="40% - Énfasis5 2 6 2 6 2" xfId="9874" xr:uid="{F3D8F35D-B1F4-47CE-A7F2-7D9014E8ABFC}"/>
    <cellStyle name="40% - Énfasis5 2 6 2 7" xfId="6920" xr:uid="{94DF79DE-2B65-4B1F-9226-C106682CE33D}"/>
    <cellStyle name="40% - Énfasis5 2 6 3" xfId="573" xr:uid="{00000000-0005-0000-0000-00001E080000}"/>
    <cellStyle name="40% - Énfasis5 2 6 3 2" xfId="1779" xr:uid="{00000000-0005-0000-0000-00001F080000}"/>
    <cellStyle name="40% - Énfasis5 2 6 3 2 2" xfId="5038" xr:uid="{3293566A-B56A-4F2F-B3A4-1D59C7CE718E}"/>
    <cellStyle name="40% - Énfasis5 2 6 3 2 2 2" xfId="11142" xr:uid="{1DCEBCFB-EACE-4FAE-AE3D-0E85B387E4A8}"/>
    <cellStyle name="40% - Énfasis5 2 6 3 2 3" xfId="8188" xr:uid="{D230A4F6-7286-4D24-AD89-39F44B1CCDA9}"/>
    <cellStyle name="40% - Énfasis5 2 6 3 3" xfId="2658" xr:uid="{00000000-0005-0000-0000-000020080000}"/>
    <cellStyle name="40% - Énfasis5 2 6 3 3 2" xfId="5915" xr:uid="{19677B13-4329-4B81-B120-6FC420CD8754}"/>
    <cellStyle name="40% - Énfasis5 2 6 3 3 2 2" xfId="11918" xr:uid="{25D457DF-D979-43BD-BAEB-0FF37281941B}"/>
    <cellStyle name="40% - Énfasis5 2 6 3 3 3" xfId="8964" xr:uid="{08ECD64E-A4B7-4C7F-9FF6-26DCC91D97D7}"/>
    <cellStyle name="40% - Énfasis5 2 6 3 4" xfId="3848" xr:uid="{614E86AB-2BE5-488D-AD4D-136EA8BE149E}"/>
    <cellStyle name="40% - Énfasis5 2 6 3 4 2" xfId="10053" xr:uid="{0D496212-F786-4E09-8858-AF048674D1A3}"/>
    <cellStyle name="40% - Énfasis5 2 6 3 5" xfId="7099" xr:uid="{0CBF6427-3EE0-4BA0-9630-19E97FBBFFEE}"/>
    <cellStyle name="40% - Énfasis5 2 6 4" xfId="768" xr:uid="{00000000-0005-0000-0000-000021080000}"/>
    <cellStyle name="40% - Énfasis5 2 6 4 2" xfId="1968" xr:uid="{00000000-0005-0000-0000-000022080000}"/>
    <cellStyle name="40% - Énfasis5 2 6 4 2 2" xfId="5226" xr:uid="{CD457091-1AFE-42B0-81EA-A040C90967F7}"/>
    <cellStyle name="40% - Énfasis5 2 6 4 2 2 2" xfId="11329" xr:uid="{A1142692-EA22-4B43-BA2E-D811FAE68549}"/>
    <cellStyle name="40% - Énfasis5 2 6 4 2 3" xfId="8375" xr:uid="{BA76C2C1-CEA1-46D7-BFAD-94AB0D500E25}"/>
    <cellStyle name="40% - Énfasis5 2 6 4 3" xfId="2846" xr:uid="{00000000-0005-0000-0000-000023080000}"/>
    <cellStyle name="40% - Énfasis5 2 6 4 3 2" xfId="6103" xr:uid="{9C23FD3D-5726-4967-B370-08BFE45C1B99}"/>
    <cellStyle name="40% - Énfasis5 2 6 4 3 2 2" xfId="12105" xr:uid="{B3F58CF9-5013-48BE-A34C-5659183DBBC6}"/>
    <cellStyle name="40% - Énfasis5 2 6 4 3 3" xfId="9151" xr:uid="{9B863DCF-C17F-41C5-AE9C-D1B04D9A8E56}"/>
    <cellStyle name="40% - Énfasis5 2 6 4 4" xfId="4036" xr:uid="{84D10DE8-6DB8-4D0E-BB37-A561E6E4D889}"/>
    <cellStyle name="40% - Énfasis5 2 6 4 4 2" xfId="10240" xr:uid="{06B3E3F3-93B2-44DC-9D03-2B52B1A22942}"/>
    <cellStyle name="40% - Énfasis5 2 6 4 5" xfId="7286" xr:uid="{0C9A9B7F-C0A4-4810-8BAF-7C04F08B9248}"/>
    <cellStyle name="40% - Énfasis5 2 6 5" xfId="1048" xr:uid="{00000000-0005-0000-0000-000024080000}"/>
    <cellStyle name="40% - Énfasis5 2 6 5 2" xfId="3122" xr:uid="{00000000-0005-0000-0000-000025080000}"/>
    <cellStyle name="40% - Énfasis5 2 6 5 2 2" xfId="6379" xr:uid="{A31439AF-51B1-4776-897C-D2444CEE701F}"/>
    <cellStyle name="40% - Énfasis5 2 6 5 2 2 2" xfId="12381" xr:uid="{7D47FC95-7468-49BC-90C5-EC8D4E4B2658}"/>
    <cellStyle name="40% - Énfasis5 2 6 5 2 3" xfId="9427" xr:uid="{BC3356AE-FAD9-431C-8311-2D019F14702F}"/>
    <cellStyle name="40% - Énfasis5 2 6 5 3" xfId="4312" xr:uid="{B8373A9A-437E-4E12-8152-B3479C221F75}"/>
    <cellStyle name="40% - Énfasis5 2 6 5 3 2" xfId="10516" xr:uid="{A5AB6C37-1E26-4C8E-A132-008E680FCDFD}"/>
    <cellStyle name="40% - Énfasis5 2 6 5 4" xfId="7562" xr:uid="{9653AA06-5B72-4337-9C5C-72E7B0318B1E}"/>
    <cellStyle name="40% - Énfasis5 2 6 6" xfId="1382" xr:uid="{00000000-0005-0000-0000-000026080000}"/>
    <cellStyle name="40% - Énfasis5 2 6 6 2" xfId="4641" xr:uid="{33CFD487-8872-458F-8AD5-506AFBA8B070}"/>
    <cellStyle name="40% - Énfasis5 2 6 6 2 2" xfId="10829" xr:uid="{B32DFB78-21EB-41C9-95E8-851FA2B03073}"/>
    <cellStyle name="40% - Énfasis5 2 6 6 3" xfId="7875" xr:uid="{5C15EA16-782B-4B49-866E-D1DD57E633F7}"/>
    <cellStyle name="40% - Énfasis5 2 6 7" xfId="2261" xr:uid="{00000000-0005-0000-0000-000027080000}"/>
    <cellStyle name="40% - Énfasis5 2 6 7 2" xfId="5518" xr:uid="{6358C5EE-30F0-4E28-A3EA-85A2D31C4473}"/>
    <cellStyle name="40% - Énfasis5 2 6 7 2 2" xfId="11605" xr:uid="{12352599-7FFB-49AF-915D-7DDE7433F5C6}"/>
    <cellStyle name="40% - Énfasis5 2 6 7 3" xfId="8651" xr:uid="{843D66AF-CFCC-4044-84FD-FDE8B0C28DC8}"/>
    <cellStyle name="40% - Énfasis5 2 6 8" xfId="3451" xr:uid="{3A650C8C-1BF7-490C-9411-EA21F04D128E}"/>
    <cellStyle name="40% - Énfasis5 2 6 8 2" xfId="9740" xr:uid="{3D8E34CF-628F-4BEF-BA34-B7EC25734C37}"/>
    <cellStyle name="40% - Énfasis5 2 6 9" xfId="6786" xr:uid="{685F25DC-F699-46FC-8CB1-B0BF3AC05F36}"/>
    <cellStyle name="40% - Énfasis5 2 7" xfId="166" xr:uid="{00000000-0005-0000-0000-000028080000}"/>
    <cellStyle name="40% - Énfasis5 2 7 2" xfId="358" xr:uid="{00000000-0005-0000-0000-000029080000}"/>
    <cellStyle name="40% - Énfasis5 2 7 2 2" xfId="917" xr:uid="{00000000-0005-0000-0000-00002A080000}"/>
    <cellStyle name="40% - Énfasis5 2 7 2 2 2" xfId="2117" xr:uid="{00000000-0005-0000-0000-00002B080000}"/>
    <cellStyle name="40% - Énfasis5 2 7 2 2 2 2" xfId="5375" xr:uid="{BA8C9D90-EF45-4B49-9677-830BE9A7713E}"/>
    <cellStyle name="40% - Énfasis5 2 7 2 2 2 2 2" xfId="11478" xr:uid="{2BD57587-2748-4D31-8883-E54BCECC2AB0}"/>
    <cellStyle name="40% - Énfasis5 2 7 2 2 2 3" xfId="8524" xr:uid="{E630F2F3-CFF1-46AE-B68A-1FF1EE99A5C3}"/>
    <cellStyle name="40% - Énfasis5 2 7 2 2 3" xfId="2995" xr:uid="{00000000-0005-0000-0000-00002C080000}"/>
    <cellStyle name="40% - Énfasis5 2 7 2 2 3 2" xfId="6252" xr:uid="{D1C60C78-CA26-446B-B466-4914A02FFC1A}"/>
    <cellStyle name="40% - Énfasis5 2 7 2 2 3 2 2" xfId="12254" xr:uid="{7C56BD4B-3B86-4F9A-A3ED-9D8496A2C421}"/>
    <cellStyle name="40% - Énfasis5 2 7 2 2 3 3" xfId="9300" xr:uid="{C5A9AEE0-58E4-4AE9-8F36-E816B2C5F736}"/>
    <cellStyle name="40% - Énfasis5 2 7 2 2 4" xfId="4185" xr:uid="{BA8ED4AF-BBA3-4F3C-8E8E-69CE3488121A}"/>
    <cellStyle name="40% - Énfasis5 2 7 2 2 4 2" xfId="10389" xr:uid="{51BAB853-E1E4-4E40-8902-73177617E8E4}"/>
    <cellStyle name="40% - Énfasis5 2 7 2 2 5" xfId="7435" xr:uid="{E4AB8E99-38C0-4615-A941-B5FB3C431DC0}"/>
    <cellStyle name="40% - Énfasis5 2 7 2 3" xfId="1197" xr:uid="{00000000-0005-0000-0000-00002D080000}"/>
    <cellStyle name="40% - Énfasis5 2 7 2 3 2" xfId="3271" xr:uid="{00000000-0005-0000-0000-00002E080000}"/>
    <cellStyle name="40% - Énfasis5 2 7 2 3 2 2" xfId="6528" xr:uid="{327EA49A-ED1E-4220-9471-5AEAEA747139}"/>
    <cellStyle name="40% - Énfasis5 2 7 2 3 2 2 2" xfId="12530" xr:uid="{6F83DC15-ED91-4F89-A3F7-0AF3AE7C31FA}"/>
    <cellStyle name="40% - Énfasis5 2 7 2 3 2 3" xfId="9576" xr:uid="{6328C9B8-D79E-49E1-8AD5-193A13AC36E7}"/>
    <cellStyle name="40% - Énfasis5 2 7 2 3 3" xfId="4461" xr:uid="{6D564F44-8627-4EFE-AE38-4395CEF3CE95}"/>
    <cellStyle name="40% - Énfasis5 2 7 2 3 3 2" xfId="10665" xr:uid="{CC9256B5-674B-4E5A-9CD5-B9446C0C74FE}"/>
    <cellStyle name="40% - Énfasis5 2 7 2 3 4" xfId="7711" xr:uid="{C1DAEEDE-F03D-486D-871F-EB83A4CCE67E}"/>
    <cellStyle name="40% - Énfasis5 2 7 2 4" xfId="1585" xr:uid="{00000000-0005-0000-0000-00002F080000}"/>
    <cellStyle name="40% - Énfasis5 2 7 2 4 2" xfId="4844" xr:uid="{5E2EBD4A-B0F8-489B-A29F-DEC21927A5A7}"/>
    <cellStyle name="40% - Énfasis5 2 7 2 4 2 2" xfId="10978" xr:uid="{C44FB4C1-E08F-4E2B-892F-34D4EBD154C0}"/>
    <cellStyle name="40% - Énfasis5 2 7 2 4 3" xfId="8024" xr:uid="{77D074C6-EEEA-4554-A859-5D6026316F7B}"/>
    <cellStyle name="40% - Énfasis5 2 7 2 5" xfId="2464" xr:uid="{00000000-0005-0000-0000-000030080000}"/>
    <cellStyle name="40% - Énfasis5 2 7 2 5 2" xfId="5721" xr:uid="{8A549292-AACF-4D30-837A-07E74B13E3B0}"/>
    <cellStyle name="40% - Énfasis5 2 7 2 5 2 2" xfId="11754" xr:uid="{8DCCDC64-4367-4D04-A4AD-84AB33876642}"/>
    <cellStyle name="40% - Énfasis5 2 7 2 5 3" xfId="8800" xr:uid="{8A97E17A-72DA-40AF-B76A-A0DBEB718DA1}"/>
    <cellStyle name="40% - Énfasis5 2 7 2 6" xfId="3654" xr:uid="{7BC6AE8E-322C-4E99-8115-38CDA212372C}"/>
    <cellStyle name="40% - Énfasis5 2 7 2 6 2" xfId="9889" xr:uid="{988A4AD7-223F-4F42-844D-E15D4340C566}"/>
    <cellStyle name="40% - Énfasis5 2 7 2 7" xfId="6935" xr:uid="{86E480D0-C02C-40DE-A83F-93C20945DC47}"/>
    <cellStyle name="40% - Énfasis5 2 7 3" xfId="588" xr:uid="{00000000-0005-0000-0000-000031080000}"/>
    <cellStyle name="40% - Énfasis5 2 7 3 2" xfId="1794" xr:uid="{00000000-0005-0000-0000-000032080000}"/>
    <cellStyle name="40% - Énfasis5 2 7 3 2 2" xfId="5053" xr:uid="{A8956733-6DE2-41DE-807B-E231A6340F27}"/>
    <cellStyle name="40% - Énfasis5 2 7 3 2 2 2" xfId="11157" xr:uid="{545D67DA-1350-4ED8-9114-EFED09C8AFA8}"/>
    <cellStyle name="40% - Énfasis5 2 7 3 2 3" xfId="8203" xr:uid="{990906D2-FE7C-4ECE-88D6-91AFA4F06C55}"/>
    <cellStyle name="40% - Énfasis5 2 7 3 3" xfId="2673" xr:uid="{00000000-0005-0000-0000-000033080000}"/>
    <cellStyle name="40% - Énfasis5 2 7 3 3 2" xfId="5930" xr:uid="{57C64B9D-C0A7-4A03-9176-8C28099D626A}"/>
    <cellStyle name="40% - Énfasis5 2 7 3 3 2 2" xfId="11933" xr:uid="{0E73B753-F82E-4C42-8D9E-83AA58C2D95F}"/>
    <cellStyle name="40% - Énfasis5 2 7 3 3 3" xfId="8979" xr:uid="{69F55BC6-92C6-4706-A7DE-52A0D54CE1E9}"/>
    <cellStyle name="40% - Énfasis5 2 7 3 4" xfId="3863" xr:uid="{17B35181-C508-4CB0-8DC1-0FA724DE431F}"/>
    <cellStyle name="40% - Énfasis5 2 7 3 4 2" xfId="10068" xr:uid="{2ED77DB7-7F9A-4ED3-874C-9C78E9325F56}"/>
    <cellStyle name="40% - Énfasis5 2 7 3 5" xfId="7114" xr:uid="{57EB343C-70DC-469B-B2B2-07B52B3D1F8D}"/>
    <cellStyle name="40% - Énfasis5 2 7 4" xfId="783" xr:uid="{00000000-0005-0000-0000-000034080000}"/>
    <cellStyle name="40% - Énfasis5 2 7 4 2" xfId="1983" xr:uid="{00000000-0005-0000-0000-000035080000}"/>
    <cellStyle name="40% - Énfasis5 2 7 4 2 2" xfId="5241" xr:uid="{FDC2ACD9-CEFE-49DE-847F-391C9C1E24BE}"/>
    <cellStyle name="40% - Énfasis5 2 7 4 2 2 2" xfId="11344" xr:uid="{B485A2FA-A9FF-499B-B1A6-8FDDFEB2FEB5}"/>
    <cellStyle name="40% - Énfasis5 2 7 4 2 3" xfId="8390" xr:uid="{93AAD369-5CD2-4DA6-901D-3A711A6B6A3D}"/>
    <cellStyle name="40% - Énfasis5 2 7 4 3" xfId="2861" xr:uid="{00000000-0005-0000-0000-000036080000}"/>
    <cellStyle name="40% - Énfasis5 2 7 4 3 2" xfId="6118" xr:uid="{6CF719C2-1172-430A-B2AC-8465C167113E}"/>
    <cellStyle name="40% - Énfasis5 2 7 4 3 2 2" xfId="12120" xr:uid="{1C7B6036-3374-4EFC-9560-43D1776524A9}"/>
    <cellStyle name="40% - Énfasis5 2 7 4 3 3" xfId="9166" xr:uid="{4E964B66-58FF-432C-8247-FEF36E0EE079}"/>
    <cellStyle name="40% - Énfasis5 2 7 4 4" xfId="4051" xr:uid="{52EE225B-CC9C-4E30-8B55-A068A9D4AF04}"/>
    <cellStyle name="40% - Énfasis5 2 7 4 4 2" xfId="10255" xr:uid="{E441D0F0-36C2-4DA3-8683-663D0D443C1A}"/>
    <cellStyle name="40% - Énfasis5 2 7 4 5" xfId="7301" xr:uid="{2E47F51C-F6B1-4CBB-A1AD-AB0AE69355E7}"/>
    <cellStyle name="40% - Énfasis5 2 7 5" xfId="1063" xr:uid="{00000000-0005-0000-0000-000037080000}"/>
    <cellStyle name="40% - Énfasis5 2 7 5 2" xfId="3137" xr:uid="{00000000-0005-0000-0000-000038080000}"/>
    <cellStyle name="40% - Énfasis5 2 7 5 2 2" xfId="6394" xr:uid="{162773EF-A975-41A9-8567-0AF85C4C8A4D}"/>
    <cellStyle name="40% - Énfasis5 2 7 5 2 2 2" xfId="12396" xr:uid="{954BF53D-A481-4A9F-A330-DC52B311A484}"/>
    <cellStyle name="40% - Énfasis5 2 7 5 2 3" xfId="9442" xr:uid="{B86A516C-1116-4B11-AB0A-68DCB0BB5788}"/>
    <cellStyle name="40% - Énfasis5 2 7 5 3" xfId="4327" xr:uid="{1380158A-5149-4D51-9F59-4BDC0B461561}"/>
    <cellStyle name="40% - Énfasis5 2 7 5 3 2" xfId="10531" xr:uid="{8D88CFAF-7E29-4144-963A-4504D16F334F}"/>
    <cellStyle name="40% - Énfasis5 2 7 5 4" xfId="7577" xr:uid="{7464910A-661F-4447-BF3B-7D5F6A298D15}"/>
    <cellStyle name="40% - Énfasis5 2 7 6" xfId="1401" xr:uid="{00000000-0005-0000-0000-000039080000}"/>
    <cellStyle name="40% - Énfasis5 2 7 6 2" xfId="4660" xr:uid="{260883BE-A39D-4A2C-8E55-5FB61CA4EE75}"/>
    <cellStyle name="40% - Énfasis5 2 7 6 2 2" xfId="10844" xr:uid="{92A0C8A1-1DD4-4E85-BA66-A79405079C9A}"/>
    <cellStyle name="40% - Énfasis5 2 7 6 3" xfId="7890" xr:uid="{BAB9B984-2C04-4992-BB09-6936DFAC077E}"/>
    <cellStyle name="40% - Énfasis5 2 7 7" xfId="2280" xr:uid="{00000000-0005-0000-0000-00003A080000}"/>
    <cellStyle name="40% - Énfasis5 2 7 7 2" xfId="5537" xr:uid="{C0A7D30B-93D3-499D-A059-B407628F4185}"/>
    <cellStyle name="40% - Énfasis5 2 7 7 2 2" xfId="11620" xr:uid="{F88D7D69-02C3-4117-AAA9-4E1D5B6F1F55}"/>
    <cellStyle name="40% - Énfasis5 2 7 7 3" xfId="8666" xr:uid="{F167C231-2D76-485F-863C-F35F3567B849}"/>
    <cellStyle name="40% - Énfasis5 2 7 8" xfId="3470" xr:uid="{103D8848-8342-40E0-BDAE-46437B03FFD8}"/>
    <cellStyle name="40% - Énfasis5 2 7 8 2" xfId="9755" xr:uid="{26BA24B1-0AAD-4006-AE1E-46221D77D827}"/>
    <cellStyle name="40% - Énfasis5 2 7 9" xfId="6801" xr:uid="{39FDD0AD-D554-4F7B-9C0B-D7CBC79E22C6}"/>
    <cellStyle name="40% - Énfasis5 2 8" xfId="185" xr:uid="{00000000-0005-0000-0000-00003B080000}"/>
    <cellStyle name="40% - Énfasis5 2 8 2" xfId="377" xr:uid="{00000000-0005-0000-0000-00003C080000}"/>
    <cellStyle name="40% - Énfasis5 2 8 2 2" xfId="932" xr:uid="{00000000-0005-0000-0000-00003D080000}"/>
    <cellStyle name="40% - Énfasis5 2 8 2 2 2" xfId="2132" xr:uid="{00000000-0005-0000-0000-00003E080000}"/>
    <cellStyle name="40% - Énfasis5 2 8 2 2 2 2" xfId="5390" xr:uid="{67947ED2-84DE-468C-8248-B3B64900E944}"/>
    <cellStyle name="40% - Énfasis5 2 8 2 2 2 2 2" xfId="11493" xr:uid="{F53565C9-FFFA-4D0D-A8A8-87D81CB48A96}"/>
    <cellStyle name="40% - Énfasis5 2 8 2 2 2 3" xfId="8539" xr:uid="{174F9212-AB82-4C06-9FD7-8A40D5D1575D}"/>
    <cellStyle name="40% - Énfasis5 2 8 2 2 3" xfId="3010" xr:uid="{00000000-0005-0000-0000-00003F080000}"/>
    <cellStyle name="40% - Énfasis5 2 8 2 2 3 2" xfId="6267" xr:uid="{FA68D6AA-E163-4246-AC29-5DC9DEEA8AED}"/>
    <cellStyle name="40% - Énfasis5 2 8 2 2 3 2 2" xfId="12269" xr:uid="{76221698-47BB-45C2-9649-7645D53975FC}"/>
    <cellStyle name="40% - Énfasis5 2 8 2 2 3 3" xfId="9315" xr:uid="{C86DBB83-3AAE-4AB4-A030-9692A5BF8AAC}"/>
    <cellStyle name="40% - Énfasis5 2 8 2 2 4" xfId="4200" xr:uid="{BC94AFB3-F6DB-4C7A-9AF5-7A3FCC5F99DE}"/>
    <cellStyle name="40% - Énfasis5 2 8 2 2 4 2" xfId="10404" xr:uid="{851D74B9-64DC-4499-987D-39B4C72C5D07}"/>
    <cellStyle name="40% - Énfasis5 2 8 2 2 5" xfId="7450" xr:uid="{6B6BE334-7F9D-4C9D-B3B0-14E4E8A55F86}"/>
    <cellStyle name="40% - Énfasis5 2 8 2 3" xfId="1212" xr:uid="{00000000-0005-0000-0000-000040080000}"/>
    <cellStyle name="40% - Énfasis5 2 8 2 3 2" xfId="3286" xr:uid="{00000000-0005-0000-0000-000041080000}"/>
    <cellStyle name="40% - Énfasis5 2 8 2 3 2 2" xfId="6543" xr:uid="{EEE0AB4A-B305-4DE2-939F-B0DD3A8BF295}"/>
    <cellStyle name="40% - Énfasis5 2 8 2 3 2 2 2" xfId="12545" xr:uid="{4359A036-DEB2-439A-A7EB-D30562F285ED}"/>
    <cellStyle name="40% - Énfasis5 2 8 2 3 2 3" xfId="9591" xr:uid="{080D8542-66FA-46D2-ADC2-0D34A1422FC4}"/>
    <cellStyle name="40% - Énfasis5 2 8 2 3 3" xfId="4476" xr:uid="{7B15C1F4-9EE0-4181-965B-5AA1BAF95F8F}"/>
    <cellStyle name="40% - Énfasis5 2 8 2 3 3 2" xfId="10680" xr:uid="{9CDCC4BE-CDF2-407C-8E42-67DADC5FBEAF}"/>
    <cellStyle name="40% - Énfasis5 2 8 2 3 4" xfId="7726" xr:uid="{CC551562-9336-46A3-9EA1-E7F9C14A4809}"/>
    <cellStyle name="40% - Énfasis5 2 8 2 4" xfId="1603" xr:uid="{00000000-0005-0000-0000-000042080000}"/>
    <cellStyle name="40% - Énfasis5 2 8 2 4 2" xfId="4862" xr:uid="{4813FD4F-E18B-4333-BAA0-1E967475645E}"/>
    <cellStyle name="40% - Énfasis5 2 8 2 4 2 2" xfId="10993" xr:uid="{60879603-218A-4485-ACAE-8482F4F46BDA}"/>
    <cellStyle name="40% - Énfasis5 2 8 2 4 3" xfId="8039" xr:uid="{B959919B-3DDA-456A-B62B-F75363A342DB}"/>
    <cellStyle name="40% - Énfasis5 2 8 2 5" xfId="2482" xr:uid="{00000000-0005-0000-0000-000043080000}"/>
    <cellStyle name="40% - Énfasis5 2 8 2 5 2" xfId="5739" xr:uid="{3B3967A5-5BDC-469C-80E5-D492563FA5ED}"/>
    <cellStyle name="40% - Énfasis5 2 8 2 5 2 2" xfId="11769" xr:uid="{5FBEA4AB-1DFE-489D-BD07-82E59E30AE9B}"/>
    <cellStyle name="40% - Énfasis5 2 8 2 5 3" xfId="8815" xr:uid="{E143DB8F-ED45-4D7D-93CB-23A09C2B8322}"/>
    <cellStyle name="40% - Énfasis5 2 8 2 6" xfId="3672" xr:uid="{8983EF1E-4A00-4113-85BD-EC786F3990B0}"/>
    <cellStyle name="40% - Énfasis5 2 8 2 6 2" xfId="9904" xr:uid="{CDB4147C-A7B2-40C0-8DFB-02F3E1959265}"/>
    <cellStyle name="40% - Énfasis5 2 8 2 7" xfId="6950" xr:uid="{7E30101E-0644-4FB3-BB7D-8AC9E6D14350}"/>
    <cellStyle name="40% - Énfasis5 2 8 3" xfId="603" xr:uid="{00000000-0005-0000-0000-000044080000}"/>
    <cellStyle name="40% - Énfasis5 2 8 3 2" xfId="1809" xr:uid="{00000000-0005-0000-0000-000045080000}"/>
    <cellStyle name="40% - Énfasis5 2 8 3 2 2" xfId="5068" xr:uid="{A223AF54-224F-40D8-B502-B52FCEDFBADF}"/>
    <cellStyle name="40% - Énfasis5 2 8 3 2 2 2" xfId="11172" xr:uid="{DA32EE37-20CE-4F8D-8396-B9B33A007FD0}"/>
    <cellStyle name="40% - Énfasis5 2 8 3 2 3" xfId="8218" xr:uid="{97C9FF28-73EB-438D-943A-B097EB86D001}"/>
    <cellStyle name="40% - Énfasis5 2 8 3 3" xfId="2688" xr:uid="{00000000-0005-0000-0000-000046080000}"/>
    <cellStyle name="40% - Énfasis5 2 8 3 3 2" xfId="5945" xr:uid="{491B997F-6FCA-4161-9EAA-054AACFDAA0C}"/>
    <cellStyle name="40% - Énfasis5 2 8 3 3 2 2" xfId="11948" xr:uid="{A11AD356-112B-497F-A3DF-2B72F6A66B85}"/>
    <cellStyle name="40% - Énfasis5 2 8 3 3 3" xfId="8994" xr:uid="{4BCCFD54-321E-44E6-8847-D122F445A4F0}"/>
    <cellStyle name="40% - Énfasis5 2 8 3 4" xfId="3878" xr:uid="{7F9023D9-F30D-46F3-A1BD-B42EA9385D70}"/>
    <cellStyle name="40% - Énfasis5 2 8 3 4 2" xfId="10083" xr:uid="{35DF4514-DD6C-4169-BB9B-90E16C0A5A52}"/>
    <cellStyle name="40% - Énfasis5 2 8 3 5" xfId="7129" xr:uid="{63A5F558-C680-42A8-B10D-441BBDE9BE46}"/>
    <cellStyle name="40% - Énfasis5 2 8 4" xfId="798" xr:uid="{00000000-0005-0000-0000-000047080000}"/>
    <cellStyle name="40% - Énfasis5 2 8 4 2" xfId="1998" xr:uid="{00000000-0005-0000-0000-000048080000}"/>
    <cellStyle name="40% - Énfasis5 2 8 4 2 2" xfId="5256" xr:uid="{4FCDF214-C8D1-4780-9B51-E3ACDDF8223C}"/>
    <cellStyle name="40% - Énfasis5 2 8 4 2 2 2" xfId="11359" xr:uid="{8455B616-C5EF-46F7-905F-052AE33827EF}"/>
    <cellStyle name="40% - Énfasis5 2 8 4 2 3" xfId="8405" xr:uid="{6F1C44E3-1763-4389-AC89-81DAC04CBF8E}"/>
    <cellStyle name="40% - Énfasis5 2 8 4 3" xfId="2876" xr:uid="{00000000-0005-0000-0000-000049080000}"/>
    <cellStyle name="40% - Énfasis5 2 8 4 3 2" xfId="6133" xr:uid="{B7151C31-FCDA-41C5-8CF3-E3C1DAECE3B6}"/>
    <cellStyle name="40% - Énfasis5 2 8 4 3 2 2" xfId="12135" xr:uid="{C94B7275-036D-4E89-BCB0-61019C25042B}"/>
    <cellStyle name="40% - Énfasis5 2 8 4 3 3" xfId="9181" xr:uid="{DF17AD5E-BC24-4A66-88AD-3E0572650CAB}"/>
    <cellStyle name="40% - Énfasis5 2 8 4 4" xfId="4066" xr:uid="{8E232BF2-D6A5-4004-9156-8787FA96CC5D}"/>
    <cellStyle name="40% - Énfasis5 2 8 4 4 2" xfId="10270" xr:uid="{E788BF29-48C3-4E5F-B965-C5BE84947BBF}"/>
    <cellStyle name="40% - Énfasis5 2 8 4 5" xfId="7316" xr:uid="{056C5F85-E25B-40D5-BE0F-84ADD9937407}"/>
    <cellStyle name="40% - Énfasis5 2 8 5" xfId="1078" xr:uid="{00000000-0005-0000-0000-00004A080000}"/>
    <cellStyle name="40% - Énfasis5 2 8 5 2" xfId="3152" xr:uid="{00000000-0005-0000-0000-00004B080000}"/>
    <cellStyle name="40% - Énfasis5 2 8 5 2 2" xfId="6409" xr:uid="{EDBFC615-9D87-4684-831A-A4260CF5AE64}"/>
    <cellStyle name="40% - Énfasis5 2 8 5 2 2 2" xfId="12411" xr:uid="{1E8B958B-1348-47EB-AFF2-9D95369F2DB1}"/>
    <cellStyle name="40% - Énfasis5 2 8 5 2 3" xfId="9457" xr:uid="{4C93F1B6-3411-4735-8DBB-7258A76A33C1}"/>
    <cellStyle name="40% - Énfasis5 2 8 5 3" xfId="4342" xr:uid="{133FF07B-845E-4402-8385-F75C1F1782BC}"/>
    <cellStyle name="40% - Énfasis5 2 8 5 3 2" xfId="10546" xr:uid="{D3A7C12C-6DDC-4F75-BCEA-67D30FDCB0AC}"/>
    <cellStyle name="40% - Énfasis5 2 8 5 4" xfId="7592" xr:uid="{75EB8CCD-3781-4AAA-8D81-5FD2160266EF}"/>
    <cellStyle name="40% - Énfasis5 2 8 6" xfId="1419" xr:uid="{00000000-0005-0000-0000-00004C080000}"/>
    <cellStyle name="40% - Énfasis5 2 8 6 2" xfId="4678" xr:uid="{87E88A6A-EF83-4489-AFF6-81E4E0D118DF}"/>
    <cellStyle name="40% - Énfasis5 2 8 6 2 2" xfId="10859" xr:uid="{988FDD43-3CD8-43F4-BBFA-BABB1923E2D7}"/>
    <cellStyle name="40% - Énfasis5 2 8 6 3" xfId="7905" xr:uid="{EA9EA84A-169F-49C1-A644-D1A9F225B896}"/>
    <cellStyle name="40% - Énfasis5 2 8 7" xfId="2298" xr:uid="{00000000-0005-0000-0000-00004D080000}"/>
    <cellStyle name="40% - Énfasis5 2 8 7 2" xfId="5555" xr:uid="{C00ECCE4-9CC6-4233-9513-771C91EFFE4A}"/>
    <cellStyle name="40% - Énfasis5 2 8 7 2 2" xfId="11635" xr:uid="{C26B5693-0EA9-4C28-A5A3-804AF75AC3B5}"/>
    <cellStyle name="40% - Énfasis5 2 8 7 3" xfId="8681" xr:uid="{2687335D-D0A6-481F-91EF-84B08FDE1F5A}"/>
    <cellStyle name="40% - Énfasis5 2 8 8" xfId="3488" xr:uid="{9F9DFDD1-ED77-4323-AAA5-42A6E53AD52B}"/>
    <cellStyle name="40% - Énfasis5 2 8 8 2" xfId="9770" xr:uid="{A7AB8B8F-16B6-4CD0-84F2-E0BDA3535A57}"/>
    <cellStyle name="40% - Énfasis5 2 8 9" xfId="6816" xr:uid="{D9A2A79A-3F09-4D50-B135-1F902B4435C9}"/>
    <cellStyle name="40% - Énfasis5 2 9" xfId="204" xr:uid="{00000000-0005-0000-0000-00004E080000}"/>
    <cellStyle name="40% - Énfasis5 2 9 2" xfId="396" xr:uid="{00000000-0005-0000-0000-00004F080000}"/>
    <cellStyle name="40% - Énfasis5 2 9 2 2" xfId="947" xr:uid="{00000000-0005-0000-0000-000050080000}"/>
    <cellStyle name="40% - Énfasis5 2 9 2 2 2" xfId="2147" xr:uid="{00000000-0005-0000-0000-000051080000}"/>
    <cellStyle name="40% - Énfasis5 2 9 2 2 2 2" xfId="5405" xr:uid="{2C7613D8-40FD-4CC8-A868-186C6EB3691F}"/>
    <cellStyle name="40% - Énfasis5 2 9 2 2 2 2 2" xfId="11508" xr:uid="{C354BC9A-ADF7-4A55-9506-AA231C13EAB5}"/>
    <cellStyle name="40% - Énfasis5 2 9 2 2 2 3" xfId="8554" xr:uid="{B348A73F-04E2-4D48-AAEB-55BC59714A6A}"/>
    <cellStyle name="40% - Énfasis5 2 9 2 2 3" xfId="3025" xr:uid="{00000000-0005-0000-0000-000052080000}"/>
    <cellStyle name="40% - Énfasis5 2 9 2 2 3 2" xfId="6282" xr:uid="{71EBFBD1-B233-4C40-B962-0992AA1E1FFC}"/>
    <cellStyle name="40% - Énfasis5 2 9 2 2 3 2 2" xfId="12284" xr:uid="{19D48580-B28D-4DF3-BF85-9E409F741E36}"/>
    <cellStyle name="40% - Énfasis5 2 9 2 2 3 3" xfId="9330" xr:uid="{099D1E16-4C1D-44E4-BBBE-A5C0EADC5DF7}"/>
    <cellStyle name="40% - Énfasis5 2 9 2 2 4" xfId="4215" xr:uid="{8CC62B37-3056-4729-8E1A-D6C095CF0532}"/>
    <cellStyle name="40% - Énfasis5 2 9 2 2 4 2" xfId="10419" xr:uid="{AE447B44-EA92-476E-AEDB-79E94F115D62}"/>
    <cellStyle name="40% - Énfasis5 2 9 2 2 5" xfId="7465" xr:uid="{9A672DA6-F5FA-4E86-871F-1A34F2B28A51}"/>
    <cellStyle name="40% - Énfasis5 2 9 2 3" xfId="1227" xr:uid="{00000000-0005-0000-0000-000053080000}"/>
    <cellStyle name="40% - Énfasis5 2 9 2 3 2" xfId="3301" xr:uid="{00000000-0005-0000-0000-000054080000}"/>
    <cellStyle name="40% - Énfasis5 2 9 2 3 2 2" xfId="6558" xr:uid="{AE95540B-575E-481C-96FD-12ABC196020D}"/>
    <cellStyle name="40% - Énfasis5 2 9 2 3 2 2 2" xfId="12560" xr:uid="{ACD30AA0-87C4-47F5-B43B-F96171D5B732}"/>
    <cellStyle name="40% - Énfasis5 2 9 2 3 2 3" xfId="9606" xr:uid="{61CDDCC8-485A-46E6-AC9B-B3237409DCE3}"/>
    <cellStyle name="40% - Énfasis5 2 9 2 3 3" xfId="4491" xr:uid="{A3B15137-FC79-44C2-B1A7-D1CAD0A8A339}"/>
    <cellStyle name="40% - Énfasis5 2 9 2 3 3 2" xfId="10695" xr:uid="{F77B7E64-5267-4CAE-AB13-C9A39645BD65}"/>
    <cellStyle name="40% - Énfasis5 2 9 2 3 4" xfId="7741" xr:uid="{1338680A-AEFD-4FCA-8DF3-A21331EF348F}"/>
    <cellStyle name="40% - Énfasis5 2 9 2 4" xfId="1621" xr:uid="{00000000-0005-0000-0000-000055080000}"/>
    <cellStyle name="40% - Énfasis5 2 9 2 4 2" xfId="4880" xr:uid="{455081C3-0DC2-466B-92DA-76B5CAE6D691}"/>
    <cellStyle name="40% - Énfasis5 2 9 2 4 2 2" xfId="11008" xr:uid="{CF0A922F-C787-4E72-8D9A-EC377177FD81}"/>
    <cellStyle name="40% - Énfasis5 2 9 2 4 3" xfId="8054" xr:uid="{46A19577-29E5-4BFB-9FAD-1562572042F4}"/>
    <cellStyle name="40% - Énfasis5 2 9 2 5" xfId="2500" xr:uid="{00000000-0005-0000-0000-000056080000}"/>
    <cellStyle name="40% - Énfasis5 2 9 2 5 2" xfId="5757" xr:uid="{5219D2F5-E4EE-4319-B150-0AFDA3F512CE}"/>
    <cellStyle name="40% - Énfasis5 2 9 2 5 2 2" xfId="11784" xr:uid="{7F2744E7-F4B6-4B37-BCCA-B6AB9E7BD99E}"/>
    <cellStyle name="40% - Énfasis5 2 9 2 5 3" xfId="8830" xr:uid="{6E3829F3-1624-42E5-AD89-B63211E7ED1D}"/>
    <cellStyle name="40% - Énfasis5 2 9 2 6" xfId="3690" xr:uid="{DC09BF1B-AEFE-40AD-96C6-7BDD71E67459}"/>
    <cellStyle name="40% - Énfasis5 2 9 2 6 2" xfId="9919" xr:uid="{9EAFA59C-763B-4D98-9430-AB93BB8C423B}"/>
    <cellStyle name="40% - Énfasis5 2 9 2 7" xfId="6965" xr:uid="{4511F869-B4C7-4836-937D-1BB08237ADB5}"/>
    <cellStyle name="40% - Énfasis5 2 9 3" xfId="618" xr:uid="{00000000-0005-0000-0000-000057080000}"/>
    <cellStyle name="40% - Énfasis5 2 9 3 2" xfId="1824" xr:uid="{00000000-0005-0000-0000-000058080000}"/>
    <cellStyle name="40% - Énfasis5 2 9 3 2 2" xfId="5083" xr:uid="{753837A3-B464-4312-9115-D0CACD4A98F2}"/>
    <cellStyle name="40% - Énfasis5 2 9 3 2 2 2" xfId="11187" xr:uid="{D00DA222-373C-4C7E-A9BD-8B7D7BBB2E1B}"/>
    <cellStyle name="40% - Énfasis5 2 9 3 2 3" xfId="8233" xr:uid="{5CB762D3-3AA4-4758-9A70-661F6F7A2F85}"/>
    <cellStyle name="40% - Énfasis5 2 9 3 3" xfId="2703" xr:uid="{00000000-0005-0000-0000-000059080000}"/>
    <cellStyle name="40% - Énfasis5 2 9 3 3 2" xfId="5960" xr:uid="{3865BCAA-6BB0-41CF-8969-9D742858C3B6}"/>
    <cellStyle name="40% - Énfasis5 2 9 3 3 2 2" xfId="11963" xr:uid="{8A44E3E0-0412-4C56-9499-988DA9BBF478}"/>
    <cellStyle name="40% - Énfasis5 2 9 3 3 3" xfId="9009" xr:uid="{CF873106-3107-4898-9715-5C096858D5FD}"/>
    <cellStyle name="40% - Énfasis5 2 9 3 4" xfId="3893" xr:uid="{18B5C577-D698-4135-9A58-D6452C8ED961}"/>
    <cellStyle name="40% - Énfasis5 2 9 3 4 2" xfId="10098" xr:uid="{5EBB87AA-3249-4024-80B1-7C600A063B60}"/>
    <cellStyle name="40% - Énfasis5 2 9 3 5" xfId="7144" xr:uid="{9FC92FD5-D8AC-4E6E-884C-96093230E8FD}"/>
    <cellStyle name="40% - Énfasis5 2 9 4" xfId="813" xr:uid="{00000000-0005-0000-0000-00005A080000}"/>
    <cellStyle name="40% - Énfasis5 2 9 4 2" xfId="2013" xr:uid="{00000000-0005-0000-0000-00005B080000}"/>
    <cellStyle name="40% - Énfasis5 2 9 4 2 2" xfId="5271" xr:uid="{CAF84AD6-EB41-4FAE-BCA7-448D1A87B206}"/>
    <cellStyle name="40% - Énfasis5 2 9 4 2 2 2" xfId="11374" xr:uid="{97E7797C-DB21-4B72-9282-798CE38BA88F}"/>
    <cellStyle name="40% - Énfasis5 2 9 4 2 3" xfId="8420" xr:uid="{EFC13ECD-4F76-4457-8FE1-A647C2B5BC7A}"/>
    <cellStyle name="40% - Énfasis5 2 9 4 3" xfId="2891" xr:uid="{00000000-0005-0000-0000-00005C080000}"/>
    <cellStyle name="40% - Énfasis5 2 9 4 3 2" xfId="6148" xr:uid="{04961FB5-CD20-4CCE-84FF-C931C8DEA326}"/>
    <cellStyle name="40% - Énfasis5 2 9 4 3 2 2" xfId="12150" xr:uid="{7E7BF1C7-8F90-4856-838A-87BCB4C622D3}"/>
    <cellStyle name="40% - Énfasis5 2 9 4 3 3" xfId="9196" xr:uid="{735C5A47-7842-4610-8B0C-6C2B0D79EC4B}"/>
    <cellStyle name="40% - Énfasis5 2 9 4 4" xfId="4081" xr:uid="{11F3B915-10A0-4902-9FB1-A5D825294208}"/>
    <cellStyle name="40% - Énfasis5 2 9 4 4 2" xfId="10285" xr:uid="{06128663-B50B-4FB6-A000-7D37F5BF71FE}"/>
    <cellStyle name="40% - Énfasis5 2 9 4 5" xfId="7331" xr:uid="{67ADFFD0-D53E-4306-85D6-26EBA1BC05BD}"/>
    <cellStyle name="40% - Énfasis5 2 9 5" xfId="1093" xr:uid="{00000000-0005-0000-0000-00005D080000}"/>
    <cellStyle name="40% - Énfasis5 2 9 5 2" xfId="3167" xr:uid="{00000000-0005-0000-0000-00005E080000}"/>
    <cellStyle name="40% - Énfasis5 2 9 5 2 2" xfId="6424" xr:uid="{AA17F462-93D9-4ACA-996C-3A832A4C83DD}"/>
    <cellStyle name="40% - Énfasis5 2 9 5 2 2 2" xfId="12426" xr:uid="{CBA31AB3-9824-4431-A2E4-668BFA0FA20A}"/>
    <cellStyle name="40% - Énfasis5 2 9 5 2 3" xfId="9472" xr:uid="{850514A5-D115-4C4C-82B2-AEAE3818CD8B}"/>
    <cellStyle name="40% - Énfasis5 2 9 5 3" xfId="4357" xr:uid="{E2B9C4AF-7679-46A7-837F-F638BEB406FF}"/>
    <cellStyle name="40% - Énfasis5 2 9 5 3 2" xfId="10561" xr:uid="{1A935264-19AC-42BB-BB4A-0C945656A343}"/>
    <cellStyle name="40% - Énfasis5 2 9 5 4" xfId="7607" xr:uid="{12596328-EDAF-49F9-B33D-E8C69ACC7E03}"/>
    <cellStyle name="40% - Énfasis5 2 9 6" xfId="1437" xr:uid="{00000000-0005-0000-0000-00005F080000}"/>
    <cellStyle name="40% - Énfasis5 2 9 6 2" xfId="4696" xr:uid="{FB6836C7-5ED1-452A-80A0-0293A7B11F8F}"/>
    <cellStyle name="40% - Énfasis5 2 9 6 2 2" xfId="10874" xr:uid="{198FEFF3-E30E-43F4-8DB3-8A2B7C03092B}"/>
    <cellStyle name="40% - Énfasis5 2 9 6 3" xfId="7920" xr:uid="{615CDF12-EBB7-4F01-864A-3FFD380AEB69}"/>
    <cellStyle name="40% - Énfasis5 2 9 7" xfId="2316" xr:uid="{00000000-0005-0000-0000-000060080000}"/>
    <cellStyle name="40% - Énfasis5 2 9 7 2" xfId="5573" xr:uid="{C06FF96F-C984-4F88-BC71-0F4A060D302F}"/>
    <cellStyle name="40% - Énfasis5 2 9 7 2 2" xfId="11650" xr:uid="{63ABFE79-5531-4D34-A90C-28300E5808C2}"/>
    <cellStyle name="40% - Énfasis5 2 9 7 3" xfId="8696" xr:uid="{6F458F9B-5BAC-4D59-B006-5173EF55FC07}"/>
    <cellStyle name="40% - Énfasis5 2 9 8" xfId="3506" xr:uid="{15DF149D-E7CF-422A-885C-6875FD55CB39}"/>
    <cellStyle name="40% - Énfasis5 2 9 8 2" xfId="9785" xr:uid="{E24A6B69-1E3E-4D2A-B958-18D4BA6E5AFA}"/>
    <cellStyle name="40% - Énfasis5 2 9 9" xfId="6831" xr:uid="{90BD1D79-0A4A-47A0-9CC2-AE847F311626}"/>
    <cellStyle name="40% - Énfasis6 2" xfId="17" xr:uid="{00000000-0005-0000-0000-000061080000}"/>
    <cellStyle name="40% - Énfasis6 2 10" xfId="223" xr:uid="{00000000-0005-0000-0000-000062080000}"/>
    <cellStyle name="40% - Énfasis6 2 10 2" xfId="634" xr:uid="{00000000-0005-0000-0000-000063080000}"/>
    <cellStyle name="40% - Énfasis6 2 10 2 2" xfId="1840" xr:uid="{00000000-0005-0000-0000-000064080000}"/>
    <cellStyle name="40% - Énfasis6 2 10 2 2 2" xfId="5099" xr:uid="{D25410E6-81E7-45D0-BDE7-7EC18871EE59}"/>
    <cellStyle name="40% - Énfasis6 2 10 2 2 2 2" xfId="11203" xr:uid="{D40AEEE9-BFFE-434B-B514-DA7D54376551}"/>
    <cellStyle name="40% - Énfasis6 2 10 2 2 3" xfId="8249" xr:uid="{AF30C7EB-9871-4ED6-93CC-F11FEEE868D5}"/>
    <cellStyle name="40% - Énfasis6 2 10 2 3" xfId="2719" xr:uid="{00000000-0005-0000-0000-000065080000}"/>
    <cellStyle name="40% - Énfasis6 2 10 2 3 2" xfId="5976" xr:uid="{F9BFBA34-5D07-44D8-9D45-CA4D293939DA}"/>
    <cellStyle name="40% - Énfasis6 2 10 2 3 2 2" xfId="11979" xr:uid="{F180944E-C04C-4183-8D9E-AF3658AFBAC0}"/>
    <cellStyle name="40% - Énfasis6 2 10 2 3 3" xfId="9025" xr:uid="{70CE2DE7-92A0-4F83-93FE-B794203AC424}"/>
    <cellStyle name="40% - Énfasis6 2 10 2 4" xfId="3909" xr:uid="{13285BB0-D223-429B-B51D-63345888EE48}"/>
    <cellStyle name="40% - Énfasis6 2 10 2 4 2" xfId="10114" xr:uid="{79AE7B34-2022-433A-8CB3-C2DD461DE8E7}"/>
    <cellStyle name="40% - Énfasis6 2 10 2 5" xfId="7160" xr:uid="{5AE5C46B-0823-46F3-BBF3-BB2CADE6237E}"/>
    <cellStyle name="40% - Énfasis6 2 10 3" xfId="829" xr:uid="{00000000-0005-0000-0000-000066080000}"/>
    <cellStyle name="40% - Énfasis6 2 10 3 2" xfId="2029" xr:uid="{00000000-0005-0000-0000-000067080000}"/>
    <cellStyle name="40% - Énfasis6 2 10 3 2 2" xfId="5287" xr:uid="{88285D4A-BDB6-419B-B440-135D3291DEF5}"/>
    <cellStyle name="40% - Énfasis6 2 10 3 2 2 2" xfId="11390" xr:uid="{4A81E650-3CBB-4D3F-A32D-BB663FF2A6CF}"/>
    <cellStyle name="40% - Énfasis6 2 10 3 2 3" xfId="8436" xr:uid="{7A4F0668-B0DE-467D-AC43-2ED27A8B920F}"/>
    <cellStyle name="40% - Énfasis6 2 10 3 3" xfId="2907" xr:uid="{00000000-0005-0000-0000-000068080000}"/>
    <cellStyle name="40% - Énfasis6 2 10 3 3 2" xfId="6164" xr:uid="{8F31FCBF-7D51-4DDE-9787-B04C70AC70E8}"/>
    <cellStyle name="40% - Énfasis6 2 10 3 3 2 2" xfId="12166" xr:uid="{CF3E1831-B78D-4967-8486-37108D9FE6B3}"/>
    <cellStyle name="40% - Énfasis6 2 10 3 3 3" xfId="9212" xr:uid="{F29F5AD8-4B7E-41F1-8DB0-EEE0B5693E53}"/>
    <cellStyle name="40% - Énfasis6 2 10 3 4" xfId="4097" xr:uid="{CC5DB5D9-773C-4703-886E-D62731BF3F4B}"/>
    <cellStyle name="40% - Énfasis6 2 10 3 4 2" xfId="10301" xr:uid="{F7359CB5-4682-474B-B0C2-AE6369A8B0CE}"/>
    <cellStyle name="40% - Énfasis6 2 10 3 5" xfId="7347" xr:uid="{CF5D7DBB-83F1-47E6-8EB9-8AD86DE8EA99}"/>
    <cellStyle name="40% - Énfasis6 2 10 4" xfId="1109" xr:uid="{00000000-0005-0000-0000-000069080000}"/>
    <cellStyle name="40% - Énfasis6 2 10 4 2" xfId="3183" xr:uid="{00000000-0005-0000-0000-00006A080000}"/>
    <cellStyle name="40% - Énfasis6 2 10 4 2 2" xfId="6440" xr:uid="{B732D830-D2CE-480E-B6E2-389FBDEBC4D1}"/>
    <cellStyle name="40% - Énfasis6 2 10 4 2 2 2" xfId="12442" xr:uid="{750CE020-8084-4046-8118-DAD831078B55}"/>
    <cellStyle name="40% - Énfasis6 2 10 4 2 3" xfId="9488" xr:uid="{53CB1A9A-A697-4CCF-B1B5-471FB2517C3A}"/>
    <cellStyle name="40% - Énfasis6 2 10 4 3" xfId="4373" xr:uid="{58341887-625E-473C-9F6C-0CAB8CE1B17F}"/>
    <cellStyle name="40% - Énfasis6 2 10 4 3 2" xfId="10577" xr:uid="{D53AD317-6C21-4489-AE3B-F7AD7E27608E}"/>
    <cellStyle name="40% - Énfasis6 2 10 4 4" xfId="7623" xr:uid="{B1710551-C6E9-4BA3-8CD4-C18931338A65}"/>
    <cellStyle name="40% - Énfasis6 2 10 5" xfId="1456" xr:uid="{00000000-0005-0000-0000-00006B080000}"/>
    <cellStyle name="40% - Énfasis6 2 10 5 2" xfId="4715" xr:uid="{1A3F20D6-5378-4CF0-B224-11002BBA8ADD}"/>
    <cellStyle name="40% - Énfasis6 2 10 5 2 2" xfId="10890" xr:uid="{7AC12544-0BF3-424A-806D-5D2F7FEC317D}"/>
    <cellStyle name="40% - Énfasis6 2 10 5 3" xfId="7936" xr:uid="{55E6E1D7-7EB3-4E63-B03D-FA92F7BDB214}"/>
    <cellStyle name="40% - Énfasis6 2 10 6" xfId="2335" xr:uid="{00000000-0005-0000-0000-00006C080000}"/>
    <cellStyle name="40% - Énfasis6 2 10 6 2" xfId="5592" xr:uid="{4BA78076-64B6-4E4B-A4DE-F6D08D4B8E87}"/>
    <cellStyle name="40% - Énfasis6 2 10 6 2 2" xfId="11666" xr:uid="{ECA17A7F-6189-4444-AF5E-0003621DBCE2}"/>
    <cellStyle name="40% - Énfasis6 2 10 6 3" xfId="8712" xr:uid="{E732E500-ECF1-41D1-8A9A-63014F58F1CF}"/>
    <cellStyle name="40% - Énfasis6 2 10 7" xfId="3525" xr:uid="{71044E83-B54E-4DB0-8B1B-43D83CFF1090}"/>
    <cellStyle name="40% - Énfasis6 2 10 7 2" xfId="9801" xr:uid="{B412DBB3-AA2F-4622-92D9-13E4B0C71CF8}"/>
    <cellStyle name="40% - Énfasis6 2 10 8" xfId="6847" xr:uid="{696A18FD-E83C-43A3-9746-94E553F123E3}"/>
    <cellStyle name="40% - Énfasis6 2 11" xfId="438" xr:uid="{00000000-0005-0000-0000-00006D080000}"/>
    <cellStyle name="40% - Énfasis6 2 11 2" xfId="1243" xr:uid="{00000000-0005-0000-0000-00006E080000}"/>
    <cellStyle name="40% - Énfasis6 2 11 2 2" xfId="3317" xr:uid="{00000000-0005-0000-0000-00006F080000}"/>
    <cellStyle name="40% - Énfasis6 2 11 2 2 2" xfId="6574" xr:uid="{69C09211-1CD6-4385-BCAA-CAD7C96DE4D4}"/>
    <cellStyle name="40% - Énfasis6 2 11 2 2 2 2" xfId="12576" xr:uid="{254EC83A-AB24-4542-9886-4E40B14F7625}"/>
    <cellStyle name="40% - Énfasis6 2 11 2 2 3" xfId="9622" xr:uid="{AAC53F20-98ED-4086-A93F-2D4E15E92206}"/>
    <cellStyle name="40% - Énfasis6 2 11 2 3" xfId="4507" xr:uid="{8EF0B287-9B42-4BE9-B82E-A59625FB149F}"/>
    <cellStyle name="40% - Énfasis6 2 11 2 3 2" xfId="10711" xr:uid="{6D235925-6BAA-4504-A5E8-E4B8649DE731}"/>
    <cellStyle name="40% - Énfasis6 2 11 2 4" xfId="7757" xr:uid="{44138F08-8CD3-4880-BA19-98D8F6FE99EA}"/>
    <cellStyle name="40% - Énfasis6 2 11 3" xfId="1661" xr:uid="{00000000-0005-0000-0000-000070080000}"/>
    <cellStyle name="40% - Énfasis6 2 11 3 2" xfId="4920" xr:uid="{E789D766-CDB0-4BFA-885D-F8173EB3DE0A}"/>
    <cellStyle name="40% - Énfasis6 2 11 3 2 2" xfId="11024" xr:uid="{A47BA2A2-5E51-402F-8C50-EA65AB23A08B}"/>
    <cellStyle name="40% - Énfasis6 2 11 3 3" xfId="8070" xr:uid="{FFC1549B-7AD6-4108-BA6C-95F58FD540AD}"/>
    <cellStyle name="40% - Énfasis6 2 11 4" xfId="2540" xr:uid="{00000000-0005-0000-0000-000071080000}"/>
    <cellStyle name="40% - Énfasis6 2 11 4 2" xfId="5797" xr:uid="{58E83011-826E-4E89-B9FC-1AF251A45FA4}"/>
    <cellStyle name="40% - Énfasis6 2 11 4 2 2" xfId="11800" xr:uid="{2F7A70F3-15A2-44D6-A945-ECCBB9BE9DB6}"/>
    <cellStyle name="40% - Énfasis6 2 11 4 3" xfId="8846" xr:uid="{02086A54-0C57-4CF8-AC6A-15A7079FF6B3}"/>
    <cellStyle name="40% - Énfasis6 2 11 5" xfId="3730" xr:uid="{68A8B046-43F6-4988-AE7C-FA4D3CA6BBF8}"/>
    <cellStyle name="40% - Énfasis6 2 11 5 2" xfId="9935" xr:uid="{00A60584-FF89-423F-A85F-6446D8908A4D}"/>
    <cellStyle name="40% - Énfasis6 2 11 6" xfId="6981" xr:uid="{92C08A62-DBC4-4DFC-A727-12222DDF2162}"/>
    <cellStyle name="40% - Énfasis6 2 12" xfId="464" xr:uid="{00000000-0005-0000-0000-000072080000}"/>
    <cellStyle name="40% - Énfasis6 2 12 2" xfId="1261" xr:uid="{00000000-0005-0000-0000-000073080000}"/>
    <cellStyle name="40% - Énfasis6 2 12 2 2" xfId="3332" xr:uid="{00000000-0005-0000-0000-000074080000}"/>
    <cellStyle name="40% - Énfasis6 2 12 2 2 2" xfId="6589" xr:uid="{1DA538C4-1D2E-49AD-B381-5B6B23F193EA}"/>
    <cellStyle name="40% - Énfasis6 2 12 2 2 2 2" xfId="12591" xr:uid="{31D6E36C-DDDA-43EC-A2E8-14C2148B08C3}"/>
    <cellStyle name="40% - Énfasis6 2 12 2 2 3" xfId="9637" xr:uid="{10422A3E-76E3-4EB6-8ACD-43282EC1B186}"/>
    <cellStyle name="40% - Énfasis6 2 12 2 3" xfId="4522" xr:uid="{5B90577E-3D6F-4CF7-B775-185BBEFF5E4A}"/>
    <cellStyle name="40% - Énfasis6 2 12 2 3 2" xfId="10726" xr:uid="{DB4B45F5-8D3F-4F20-82F4-EA8EEA223BFE}"/>
    <cellStyle name="40% - Énfasis6 2 12 2 4" xfId="7772" xr:uid="{865F7EE3-A8E2-4D25-9B80-1A38B9062E8E}"/>
    <cellStyle name="40% - Énfasis6 2 12 3" xfId="1676" xr:uid="{00000000-0005-0000-0000-000075080000}"/>
    <cellStyle name="40% - Énfasis6 2 12 3 2" xfId="4935" xr:uid="{C4313437-F856-4AB4-AB7E-E61EB073D04B}"/>
    <cellStyle name="40% - Énfasis6 2 12 3 2 2" xfId="11039" xr:uid="{078175FC-FA75-4054-BBDC-B0F3215C1B42}"/>
    <cellStyle name="40% - Énfasis6 2 12 3 3" xfId="8085" xr:uid="{FB5E5993-C9E6-428C-A003-D58D48DF6CC6}"/>
    <cellStyle name="40% - Énfasis6 2 12 4" xfId="2555" xr:uid="{00000000-0005-0000-0000-000076080000}"/>
    <cellStyle name="40% - Énfasis6 2 12 4 2" xfId="5812" xr:uid="{08BAB0CC-57E5-48A4-BDAB-D6B24D35E5AB}"/>
    <cellStyle name="40% - Énfasis6 2 12 4 2 2" xfId="11815" xr:uid="{A77D30F7-7DF2-45A6-A12F-2C2484463636}"/>
    <cellStyle name="40% - Énfasis6 2 12 4 3" xfId="8861" xr:uid="{5C9D7ED2-4BD0-45A8-8D2A-32A82E314AF3}"/>
    <cellStyle name="40% - Énfasis6 2 12 5" xfId="3745" xr:uid="{88F0741E-657B-4286-B62E-32B285F5F2D9}"/>
    <cellStyle name="40% - Énfasis6 2 12 5 2" xfId="9950" xr:uid="{2CD4DF4C-41E7-4743-A452-D2F7E8800750}"/>
    <cellStyle name="40% - Énfasis6 2 12 6" xfId="6996" xr:uid="{1AC35172-AA4E-4556-B4F1-2FFE9B915FFB}"/>
    <cellStyle name="40% - Énfasis6 2 13" xfId="479" xr:uid="{00000000-0005-0000-0000-000077080000}"/>
    <cellStyle name="40% - Énfasis6 2 13 2" xfId="1276" xr:uid="{00000000-0005-0000-0000-000078080000}"/>
    <cellStyle name="40% - Énfasis6 2 13 2 2" xfId="3347" xr:uid="{00000000-0005-0000-0000-000079080000}"/>
    <cellStyle name="40% - Énfasis6 2 13 2 2 2" xfId="6604" xr:uid="{8F3288E0-92D4-48CA-B07C-435491BBCAC5}"/>
    <cellStyle name="40% - Énfasis6 2 13 2 2 2 2" xfId="12606" xr:uid="{13620BC0-5DDF-4F04-B9B3-969B5650F1E8}"/>
    <cellStyle name="40% - Énfasis6 2 13 2 2 3" xfId="9652" xr:uid="{E162BD4C-F533-43F9-822F-9200332CA919}"/>
    <cellStyle name="40% - Énfasis6 2 13 2 3" xfId="4537" xr:uid="{A419C59F-047C-4B10-B17E-AA5E8E0C29A1}"/>
    <cellStyle name="40% - Énfasis6 2 13 2 3 2" xfId="10741" xr:uid="{320251B7-3422-4ABE-99A6-7242E94C0F79}"/>
    <cellStyle name="40% - Énfasis6 2 13 2 4" xfId="7787" xr:uid="{794B1482-BFF5-417B-BF36-6EDAA552C3DD}"/>
    <cellStyle name="40% - Énfasis6 2 13 3" xfId="1691" xr:uid="{00000000-0005-0000-0000-00007A080000}"/>
    <cellStyle name="40% - Énfasis6 2 13 3 2" xfId="4950" xr:uid="{B4999682-1418-4A4B-975A-0D088836F687}"/>
    <cellStyle name="40% - Énfasis6 2 13 3 2 2" xfId="11054" xr:uid="{937E24B4-2CB0-4CC8-ABE3-CAB54F1F6353}"/>
    <cellStyle name="40% - Énfasis6 2 13 3 3" xfId="8100" xr:uid="{CF3D9F26-CED6-4754-B4A0-95F9171028F9}"/>
    <cellStyle name="40% - Énfasis6 2 13 4" xfId="2570" xr:uid="{00000000-0005-0000-0000-00007B080000}"/>
    <cellStyle name="40% - Énfasis6 2 13 4 2" xfId="5827" xr:uid="{407D3485-7539-4A88-BBB7-93BA295E4773}"/>
    <cellStyle name="40% - Énfasis6 2 13 4 2 2" xfId="11830" xr:uid="{5FC4300E-5DB0-459A-AB2A-783009976A9D}"/>
    <cellStyle name="40% - Énfasis6 2 13 4 3" xfId="8876" xr:uid="{D976B8C9-2204-4AAC-8602-999A3BBD3B4C}"/>
    <cellStyle name="40% - Énfasis6 2 13 5" xfId="3760" xr:uid="{0A7BB250-5908-4992-888F-CBD0D749ACC1}"/>
    <cellStyle name="40% - Énfasis6 2 13 5 2" xfId="9965" xr:uid="{146B3EB6-0AAA-441E-B32A-A67981DCEC4C}"/>
    <cellStyle name="40% - Énfasis6 2 13 6" xfId="7011" xr:uid="{D32AFF5A-9070-4EDC-A1EC-897E3FFAFC1B}"/>
    <cellStyle name="40% - Énfasis6 2 14" xfId="498" xr:uid="{00000000-0005-0000-0000-00007C080000}"/>
    <cellStyle name="40% - Énfasis6 2 14 2" xfId="1706" xr:uid="{00000000-0005-0000-0000-00007D080000}"/>
    <cellStyle name="40% - Énfasis6 2 14 2 2" xfId="4965" xr:uid="{409E6927-FEC5-472B-80C7-16D45074F797}"/>
    <cellStyle name="40% - Énfasis6 2 14 2 2 2" xfId="11069" xr:uid="{F3F14EB4-1E02-4924-BCE6-1D6EBA8F2FD2}"/>
    <cellStyle name="40% - Énfasis6 2 14 2 3" xfId="8115" xr:uid="{239143F5-9B7E-4800-B805-4B659B488C14}"/>
    <cellStyle name="40% - Énfasis6 2 14 3" xfId="2585" xr:uid="{00000000-0005-0000-0000-00007E080000}"/>
    <cellStyle name="40% - Énfasis6 2 14 3 2" xfId="5842" xr:uid="{3BF8C8C3-28C1-48C6-9B7A-444BC924D243}"/>
    <cellStyle name="40% - Énfasis6 2 14 3 2 2" xfId="11845" xr:uid="{08DDF8F1-89EF-4C78-9520-7A0689691798}"/>
    <cellStyle name="40% - Énfasis6 2 14 3 3" xfId="8891" xr:uid="{2C08CD18-F9A7-4D15-8A6F-E7A8D890A174}"/>
    <cellStyle name="40% - Énfasis6 2 14 4" xfId="3775" xr:uid="{CEFB63EC-4D40-4D3E-8B76-217C58BFF0AB}"/>
    <cellStyle name="40% - Énfasis6 2 14 4 2" xfId="9980" xr:uid="{BD604DED-7C6E-4B1E-8690-326FA987E731}"/>
    <cellStyle name="40% - Énfasis6 2 14 5" xfId="7026" xr:uid="{D7C86ECD-2BCA-45FC-BA1C-0867533B41E0}"/>
    <cellStyle name="40% - Énfasis6 2 15" xfId="655" xr:uid="{00000000-0005-0000-0000-00007F080000}"/>
    <cellStyle name="40% - Énfasis6 2 15 2" xfId="1858" xr:uid="{00000000-0005-0000-0000-000080080000}"/>
    <cellStyle name="40% - Énfasis6 2 15 2 2" xfId="5117" xr:uid="{6FE5ED9D-E015-49A8-9137-0E3458CB9EA3}"/>
    <cellStyle name="40% - Énfasis6 2 15 2 2 2" xfId="11220" xr:uid="{7C5C49EC-F16D-44DC-83AA-316EC38C2E55}"/>
    <cellStyle name="40% - Énfasis6 2 15 2 3" xfId="8266" xr:uid="{F7440ACE-0F85-4006-B340-43C73B1AC4FD}"/>
    <cellStyle name="40% - Énfasis6 2 15 3" xfId="2737" xr:uid="{00000000-0005-0000-0000-000081080000}"/>
    <cellStyle name="40% - Énfasis6 2 15 3 2" xfId="5994" xr:uid="{00B95291-9C27-42B9-A5F3-D5FCD1F7DB6D}"/>
    <cellStyle name="40% - Énfasis6 2 15 3 2 2" xfId="11996" xr:uid="{0CD5F311-D579-4CED-9BF5-ADAAF9BE5174}"/>
    <cellStyle name="40% - Énfasis6 2 15 3 3" xfId="9042" xr:uid="{6F56D6D4-FAEA-43A4-BC92-78A037FBCD6B}"/>
    <cellStyle name="40% - Énfasis6 2 15 4" xfId="3927" xr:uid="{0B4333D3-73BD-43FE-A803-51C7CB172340}"/>
    <cellStyle name="40% - Énfasis6 2 15 4 2" xfId="10131" xr:uid="{10EB6D2F-95C9-4B03-97F7-8F23655896D8}"/>
    <cellStyle name="40% - Énfasis6 2 15 5" xfId="7177" xr:uid="{07EC116F-3C07-4724-BDFC-AFA9FA1BACBB}"/>
    <cellStyle name="40% - Énfasis6 2 16" xfId="671" xr:uid="{00000000-0005-0000-0000-000082080000}"/>
    <cellStyle name="40% - Énfasis6 2 16 2" xfId="1874" xr:uid="{00000000-0005-0000-0000-000083080000}"/>
    <cellStyle name="40% - Énfasis6 2 16 2 2" xfId="5132" xr:uid="{54C3FED0-45AC-4101-84F7-AA74AC3EFA18}"/>
    <cellStyle name="40% - Énfasis6 2 16 2 2 2" xfId="11235" xr:uid="{DF25E4DB-81F8-4C5E-9DD5-E14EC9DC3523}"/>
    <cellStyle name="40% - Énfasis6 2 16 2 3" xfId="8281" xr:uid="{DD4DE7AA-368B-4E69-8503-07A40923A054}"/>
    <cellStyle name="40% - Énfasis6 2 16 3" xfId="2752" xr:uid="{00000000-0005-0000-0000-000084080000}"/>
    <cellStyle name="40% - Énfasis6 2 16 3 2" xfId="6009" xr:uid="{452C999A-120A-47C9-8B86-1A5A90888B32}"/>
    <cellStyle name="40% - Énfasis6 2 16 3 2 2" xfId="12011" xr:uid="{E4A54FF6-0482-499C-8643-30E4C58B3312}"/>
    <cellStyle name="40% - Énfasis6 2 16 3 3" xfId="9057" xr:uid="{FE66EFF8-4CBD-44FA-8ECF-A2E701FF66D1}"/>
    <cellStyle name="40% - Énfasis6 2 16 4" xfId="3942" xr:uid="{B1952881-179D-4AB4-B45F-F56026B79484}"/>
    <cellStyle name="40% - Énfasis6 2 16 4 2" xfId="10146" xr:uid="{9DF6DD47-229C-48F7-828B-A9859DC1AF6E}"/>
    <cellStyle name="40% - Énfasis6 2 16 5" xfId="7192" xr:uid="{CED3CCF4-4E7E-4802-9DA5-E7505FB3AC69}"/>
    <cellStyle name="40% - Énfasis6 2 17" xfId="695" xr:uid="{00000000-0005-0000-0000-000085080000}"/>
    <cellStyle name="40% - Énfasis6 2 17 2" xfId="1895" xr:uid="{00000000-0005-0000-0000-000086080000}"/>
    <cellStyle name="40% - Énfasis6 2 17 2 2" xfId="5153" xr:uid="{9B60392A-F69D-464E-83CB-A75EBA849632}"/>
    <cellStyle name="40% - Énfasis6 2 17 2 2 2" xfId="11256" xr:uid="{8CBD70E9-06F7-473C-A511-412BDF258EA4}"/>
    <cellStyle name="40% - Énfasis6 2 17 2 3" xfId="8302" xr:uid="{7111ABBE-22A9-475F-874C-FE47C2563FF9}"/>
    <cellStyle name="40% - Énfasis6 2 17 3" xfId="2773" xr:uid="{00000000-0005-0000-0000-000087080000}"/>
    <cellStyle name="40% - Énfasis6 2 17 3 2" xfId="6030" xr:uid="{F59DBC63-862E-41DA-9916-401B337DD82E}"/>
    <cellStyle name="40% - Énfasis6 2 17 3 2 2" xfId="12032" xr:uid="{0B334C09-2C87-4ACD-9532-6E8E23BCE3DD}"/>
    <cellStyle name="40% - Énfasis6 2 17 3 3" xfId="9078" xr:uid="{23A5F831-95A6-4138-B236-1ED6C5FBC8E3}"/>
    <cellStyle name="40% - Énfasis6 2 17 4" xfId="3963" xr:uid="{528EB582-9195-4237-9683-6DB8C7C18A05}"/>
    <cellStyle name="40% - Énfasis6 2 17 4 2" xfId="10167" xr:uid="{34DB86EC-7171-4A42-ADB2-24045474D712}"/>
    <cellStyle name="40% - Énfasis6 2 17 5" xfId="7213" xr:uid="{B8C7A2CA-938B-4E14-AE28-19EB7F3BD58A}"/>
    <cellStyle name="40% - Énfasis6 2 18" xfId="975" xr:uid="{00000000-0005-0000-0000-000088080000}"/>
    <cellStyle name="40% - Énfasis6 2 18 2" xfId="3049" xr:uid="{00000000-0005-0000-0000-000089080000}"/>
    <cellStyle name="40% - Énfasis6 2 18 2 2" xfId="6306" xr:uid="{7BBEAA01-3A3D-4E53-B6C1-A0A36256003B}"/>
    <cellStyle name="40% - Énfasis6 2 18 2 2 2" xfId="12308" xr:uid="{C57F32EA-4A79-423F-ACC4-AF59ED2A7DA4}"/>
    <cellStyle name="40% - Énfasis6 2 18 2 3" xfId="9354" xr:uid="{DEF364E1-40B6-4357-8949-2C2D172B9423}"/>
    <cellStyle name="40% - Énfasis6 2 18 3" xfId="4239" xr:uid="{49E9B6D9-0430-4681-B598-398F57652BB3}"/>
    <cellStyle name="40% - Énfasis6 2 18 3 2" xfId="10443" xr:uid="{0813CF79-FA0F-4E0A-8EC5-B7991BDF8725}"/>
    <cellStyle name="40% - Énfasis6 2 18 4" xfId="7489" xr:uid="{0AB62587-D56B-47E5-BB5C-BA57B2723AE5}"/>
    <cellStyle name="40% - Énfasis6 2 19" xfId="1294" xr:uid="{00000000-0005-0000-0000-00008A080000}"/>
    <cellStyle name="40% - Énfasis6 2 19 2" xfId="4554" xr:uid="{5CFF0DD0-B0A3-4510-8107-CC0BD4671B77}"/>
    <cellStyle name="40% - Énfasis6 2 19 2 2" xfId="10756" xr:uid="{6C4F5431-8C22-4E09-8F3D-F2DBEB5EDE93}"/>
    <cellStyle name="40% - Énfasis6 2 19 3" xfId="7802" xr:uid="{1E56AFF8-1343-44AC-8396-46CBDCC4A14F}"/>
    <cellStyle name="40% - Énfasis6 2 2" xfId="72" xr:uid="{00000000-0005-0000-0000-00008B080000}"/>
    <cellStyle name="40% - Énfasis6 2 2 2" xfId="266" xr:uid="{00000000-0005-0000-0000-00008C080000}"/>
    <cellStyle name="40% - Énfasis6 2 2 2 2" xfId="844" xr:uid="{00000000-0005-0000-0000-00008D080000}"/>
    <cellStyle name="40% - Énfasis6 2 2 2 2 2" xfId="2044" xr:uid="{00000000-0005-0000-0000-00008E080000}"/>
    <cellStyle name="40% - Énfasis6 2 2 2 2 2 2" xfId="5302" xr:uid="{4975E5E2-0807-428D-BB6C-0AAF072AB09F}"/>
    <cellStyle name="40% - Énfasis6 2 2 2 2 2 2 2" xfId="11405" xr:uid="{8F389A5A-35AF-4963-B148-394EAF37FA4E}"/>
    <cellStyle name="40% - Énfasis6 2 2 2 2 2 3" xfId="8451" xr:uid="{F9319F86-EF8B-4F4F-9D17-EA72F8C69DD3}"/>
    <cellStyle name="40% - Énfasis6 2 2 2 2 3" xfId="2922" xr:uid="{00000000-0005-0000-0000-00008F080000}"/>
    <cellStyle name="40% - Énfasis6 2 2 2 2 3 2" xfId="6179" xr:uid="{C3EC5A86-4F59-4F39-9646-67DA92084913}"/>
    <cellStyle name="40% - Énfasis6 2 2 2 2 3 2 2" xfId="12181" xr:uid="{22335812-53AC-4AAC-A8A4-51B745B8FE9A}"/>
    <cellStyle name="40% - Énfasis6 2 2 2 2 3 3" xfId="9227" xr:uid="{8AB8CF70-F736-41FD-9235-7F84435BF51F}"/>
    <cellStyle name="40% - Énfasis6 2 2 2 2 4" xfId="4112" xr:uid="{913EABC7-1A91-4024-914F-AA655692C768}"/>
    <cellStyle name="40% - Énfasis6 2 2 2 2 4 2" xfId="10316" xr:uid="{F039FB87-EFCF-4E0C-A1C8-8A0F8B85CB3B}"/>
    <cellStyle name="40% - Énfasis6 2 2 2 2 5" xfId="7362" xr:uid="{63D56060-0B97-4ED4-9833-50FF96F70DB3}"/>
    <cellStyle name="40% - Énfasis6 2 2 2 3" xfId="1124" xr:uid="{00000000-0005-0000-0000-000090080000}"/>
    <cellStyle name="40% - Énfasis6 2 2 2 3 2" xfId="3198" xr:uid="{00000000-0005-0000-0000-000091080000}"/>
    <cellStyle name="40% - Énfasis6 2 2 2 3 2 2" xfId="6455" xr:uid="{65131B02-7986-42F8-BCCC-660B0E057A15}"/>
    <cellStyle name="40% - Énfasis6 2 2 2 3 2 2 2" xfId="12457" xr:uid="{29D2DDA1-EC7E-4969-BD52-83025E9A2950}"/>
    <cellStyle name="40% - Énfasis6 2 2 2 3 2 3" xfId="9503" xr:uid="{05375B55-76AF-4210-8604-51D2101D9334}"/>
    <cellStyle name="40% - Énfasis6 2 2 2 3 3" xfId="4388" xr:uid="{4C9F8EEB-8D2D-4B88-A804-F1CA58FB8ADB}"/>
    <cellStyle name="40% - Énfasis6 2 2 2 3 3 2" xfId="10592" xr:uid="{28D150B4-9215-480D-9937-A768126E992C}"/>
    <cellStyle name="40% - Énfasis6 2 2 2 3 4" xfId="7638" xr:uid="{A45435F8-5509-48F5-8736-024BC908EB03}"/>
    <cellStyle name="40% - Énfasis6 2 2 2 4" xfId="1496" xr:uid="{00000000-0005-0000-0000-000092080000}"/>
    <cellStyle name="40% - Énfasis6 2 2 2 4 2" xfId="4755" xr:uid="{F4E78491-28A8-4B53-A843-098FE650298C}"/>
    <cellStyle name="40% - Énfasis6 2 2 2 4 2 2" xfId="10905" xr:uid="{837F64CC-98CE-4D88-89B1-082D19BF49B7}"/>
    <cellStyle name="40% - Énfasis6 2 2 2 4 3" xfId="7951" xr:uid="{6B178831-91EF-453F-94B2-5C543FEA5D7C}"/>
    <cellStyle name="40% - Énfasis6 2 2 2 5" xfId="2375" xr:uid="{00000000-0005-0000-0000-000093080000}"/>
    <cellStyle name="40% - Énfasis6 2 2 2 5 2" xfId="5632" xr:uid="{A55A63B7-51AD-4E77-A71E-359B909BD952}"/>
    <cellStyle name="40% - Énfasis6 2 2 2 5 2 2" xfId="11681" xr:uid="{8645BAD4-6C34-464F-B56C-329027E7089C}"/>
    <cellStyle name="40% - Énfasis6 2 2 2 5 3" xfId="8727" xr:uid="{17C8F621-7F01-4D6D-8117-9435C952CD68}"/>
    <cellStyle name="40% - Énfasis6 2 2 2 6" xfId="3565" xr:uid="{B35F8EEB-FB07-4DB1-95EF-6665960D1C8B}"/>
    <cellStyle name="40% - Énfasis6 2 2 2 6 2" xfId="9816" xr:uid="{C26DB3F1-F197-4766-9BE9-ED399BAB5615}"/>
    <cellStyle name="40% - Énfasis6 2 2 2 7" xfId="6862" xr:uid="{3E5F7B86-E878-4BD6-9A00-2C1457D91DD6}"/>
    <cellStyle name="40% - Énfasis6 2 2 3" xfId="514" xr:uid="{00000000-0005-0000-0000-000094080000}"/>
    <cellStyle name="40% - Énfasis6 2 2 3 2" xfId="1720" xr:uid="{00000000-0005-0000-0000-000095080000}"/>
    <cellStyle name="40% - Énfasis6 2 2 3 2 2" xfId="4979" xr:uid="{CD513743-80FB-4E6C-80BE-A5F2B6B54002}"/>
    <cellStyle name="40% - Énfasis6 2 2 3 2 2 2" xfId="11083" xr:uid="{C7B29811-3B44-4866-A176-006328B60332}"/>
    <cellStyle name="40% - Énfasis6 2 2 3 2 3" xfId="8129" xr:uid="{A12F0C2A-22D5-4919-8CE3-67F73D6C50FA}"/>
    <cellStyle name="40% - Énfasis6 2 2 3 3" xfId="2599" xr:uid="{00000000-0005-0000-0000-000096080000}"/>
    <cellStyle name="40% - Énfasis6 2 2 3 3 2" xfId="5856" xr:uid="{1AE5B6EF-F0BB-4190-8530-0BA7B5677A75}"/>
    <cellStyle name="40% - Énfasis6 2 2 3 3 2 2" xfId="11859" xr:uid="{6BC01BF0-488B-43B8-8C93-3B1CF9E4D0F8}"/>
    <cellStyle name="40% - Énfasis6 2 2 3 3 3" xfId="8905" xr:uid="{C6F08B1B-646A-4AE4-BC05-01E4116D07DB}"/>
    <cellStyle name="40% - Énfasis6 2 2 3 4" xfId="3789" xr:uid="{5A1DF175-CF23-41D3-BA5F-AA8C92F3FCFD}"/>
    <cellStyle name="40% - Énfasis6 2 2 3 4 2" xfId="9994" xr:uid="{2C75EB6B-754B-4FC4-9BDF-F1EF5D2EE11F}"/>
    <cellStyle name="40% - Énfasis6 2 2 3 5" xfId="7040" xr:uid="{BFAE14A9-8AC1-4D41-93C6-A31F2F0EE14F}"/>
    <cellStyle name="40% - Énfasis6 2 2 4" xfId="709" xr:uid="{00000000-0005-0000-0000-000097080000}"/>
    <cellStyle name="40% - Énfasis6 2 2 4 2" xfId="1909" xr:uid="{00000000-0005-0000-0000-000098080000}"/>
    <cellStyle name="40% - Énfasis6 2 2 4 2 2" xfId="5167" xr:uid="{7F6DCA52-BE10-441E-BB7B-04D48357CD94}"/>
    <cellStyle name="40% - Énfasis6 2 2 4 2 2 2" xfId="11270" xr:uid="{CB9E45C2-1764-41B7-AE65-1E182E0FEA48}"/>
    <cellStyle name="40% - Énfasis6 2 2 4 2 3" xfId="8316" xr:uid="{8DA8683A-7C29-4C08-9EEE-C611FA3AA873}"/>
    <cellStyle name="40% - Énfasis6 2 2 4 3" xfId="2787" xr:uid="{00000000-0005-0000-0000-000099080000}"/>
    <cellStyle name="40% - Énfasis6 2 2 4 3 2" xfId="6044" xr:uid="{4A3DCC8C-FF63-4BFE-BB6A-7F9F1ABAD70F}"/>
    <cellStyle name="40% - Énfasis6 2 2 4 3 2 2" xfId="12046" xr:uid="{48841FA3-5330-4D9D-99EC-DB043700E3E5}"/>
    <cellStyle name="40% - Énfasis6 2 2 4 3 3" xfId="9092" xr:uid="{559CFAC8-1845-4608-9ABA-092CD627E22D}"/>
    <cellStyle name="40% - Énfasis6 2 2 4 4" xfId="3977" xr:uid="{D8CCFDB6-FBF9-4BA8-BBE4-78D9A305044F}"/>
    <cellStyle name="40% - Énfasis6 2 2 4 4 2" xfId="10181" xr:uid="{1E9BBA2A-E19F-4669-92EE-2ACB926234BE}"/>
    <cellStyle name="40% - Énfasis6 2 2 4 5" xfId="7227" xr:uid="{078AA108-A565-465F-B7CE-B68C5B61AAF9}"/>
    <cellStyle name="40% - Énfasis6 2 2 5" xfId="989" xr:uid="{00000000-0005-0000-0000-00009A080000}"/>
    <cellStyle name="40% - Énfasis6 2 2 5 2" xfId="3063" xr:uid="{00000000-0005-0000-0000-00009B080000}"/>
    <cellStyle name="40% - Énfasis6 2 2 5 2 2" xfId="6320" xr:uid="{D13585AE-69F0-45A2-AD42-974317228D31}"/>
    <cellStyle name="40% - Énfasis6 2 2 5 2 2 2" xfId="12322" xr:uid="{E637FA36-6FD1-4273-9E56-C5148CFCDAC1}"/>
    <cellStyle name="40% - Énfasis6 2 2 5 2 3" xfId="9368" xr:uid="{A49FB31B-1D9B-447C-BB44-2B8FD157E2D6}"/>
    <cellStyle name="40% - Énfasis6 2 2 5 3" xfId="4253" xr:uid="{6444733C-97EE-45B3-AA7F-BCCBDD79C991}"/>
    <cellStyle name="40% - Énfasis6 2 2 5 3 2" xfId="10457" xr:uid="{8FEFA1E7-67C4-4326-85E6-60585A5EE562}"/>
    <cellStyle name="40% - Énfasis6 2 2 5 4" xfId="7503" xr:uid="{B81C08DB-E76C-4B7D-8B17-10D7884AD399}"/>
    <cellStyle name="40% - Énfasis6 2 2 6" xfId="1311" xr:uid="{00000000-0005-0000-0000-00009C080000}"/>
    <cellStyle name="40% - Énfasis6 2 2 6 2" xfId="4570" xr:uid="{6D971AE2-F857-4873-B791-9D396A16B7B2}"/>
    <cellStyle name="40% - Énfasis6 2 2 6 2 2" xfId="10770" xr:uid="{09FF8DF7-75BC-43A9-AE92-506BBB130656}"/>
    <cellStyle name="40% - Énfasis6 2 2 6 3" xfId="7816" xr:uid="{03CB857B-DB9B-44BA-940F-C6B73676D528}"/>
    <cellStyle name="40% - Énfasis6 2 2 7" xfId="2190" xr:uid="{00000000-0005-0000-0000-00009D080000}"/>
    <cellStyle name="40% - Énfasis6 2 2 7 2" xfId="5447" xr:uid="{D5238AEC-0EFC-431F-9F65-250E6502AA9C}"/>
    <cellStyle name="40% - Énfasis6 2 2 7 2 2" xfId="11546" xr:uid="{8F9070E0-07B8-49BE-A0F6-7D17788F63CF}"/>
    <cellStyle name="40% - Énfasis6 2 2 7 3" xfId="8592" xr:uid="{F9866772-EDF4-4641-84A4-3417477B972B}"/>
    <cellStyle name="40% - Énfasis6 2 2 8" xfId="3380" xr:uid="{266EBE9B-BE3F-445D-AF79-01FC1603A265}"/>
    <cellStyle name="40% - Énfasis6 2 2 8 2" xfId="9681" xr:uid="{8A74EA7A-2C19-4B5D-B789-6DF5FB0A3467}"/>
    <cellStyle name="40% - Énfasis6 2 2 9" xfId="6735" xr:uid="{1364B4BA-6BDC-410B-892E-6F1FF82E616E}"/>
    <cellStyle name="40% - Énfasis6 2 20" xfId="2174" xr:uid="{00000000-0005-0000-0000-00009E080000}"/>
    <cellStyle name="40% - Énfasis6 2 20 2" xfId="5431" xr:uid="{251773F0-7490-48AC-A0F8-82C07C2E1AB5}"/>
    <cellStyle name="40% - Énfasis6 2 20 2 2" xfId="11532" xr:uid="{82BE0D59-0F54-471E-9F72-59DBD9C7AB79}"/>
    <cellStyle name="40% - Énfasis6 2 20 3" xfId="8578" xr:uid="{B8270F25-9FBC-486C-9DF9-B11DE26EFA34}"/>
    <cellStyle name="40% - Énfasis6 2 21" xfId="3364" xr:uid="{DE6905F1-FB4F-4462-8168-F7B1B76A1832}"/>
    <cellStyle name="40% - Énfasis6 2 21 2" xfId="9667" xr:uid="{D67C3D7A-D7EA-41C0-BDB8-57F35507D41D}"/>
    <cellStyle name="40% - Énfasis6 2 22" xfId="6619" xr:uid="{EDBFC049-27BD-4FEA-8B40-7FD2239BD75E}"/>
    <cellStyle name="40% - Énfasis6 2 22 2" xfId="12621" xr:uid="{84FB1A40-0D2E-4415-AE79-95E87E078234}"/>
    <cellStyle name="40% - Énfasis6 2 23" xfId="6638" xr:uid="{42F27E88-252B-4161-BE95-336F4D776373}"/>
    <cellStyle name="40% - Énfasis6 2 24" xfId="6656" xr:uid="{CF45B0DE-F720-48D1-B45A-6746881F00BD}"/>
    <cellStyle name="40% - Énfasis6 2 25" xfId="6676" xr:uid="{3710F41B-83BC-439A-8419-D1ACFD2E258A}"/>
    <cellStyle name="40% - Énfasis6 2 3" xfId="92" xr:uid="{00000000-0005-0000-0000-00009F080000}"/>
    <cellStyle name="40% - Énfasis6 2 3 2" xfId="284" xr:uid="{00000000-0005-0000-0000-0000A0080000}"/>
    <cellStyle name="40% - Énfasis6 2 3 2 2" xfId="858" xr:uid="{00000000-0005-0000-0000-0000A1080000}"/>
    <cellStyle name="40% - Énfasis6 2 3 2 2 2" xfId="2058" xr:uid="{00000000-0005-0000-0000-0000A2080000}"/>
    <cellStyle name="40% - Énfasis6 2 3 2 2 2 2" xfId="5316" xr:uid="{17F20B1D-E79C-4D02-8D70-18326FA23083}"/>
    <cellStyle name="40% - Énfasis6 2 3 2 2 2 2 2" xfId="11419" xr:uid="{56ED7AF9-4DB2-4D26-9EB6-FEB3E6E3C444}"/>
    <cellStyle name="40% - Énfasis6 2 3 2 2 2 3" xfId="8465" xr:uid="{12AF3717-F04D-47E1-8A98-64C76C1C3340}"/>
    <cellStyle name="40% - Énfasis6 2 3 2 2 3" xfId="2936" xr:uid="{00000000-0005-0000-0000-0000A3080000}"/>
    <cellStyle name="40% - Énfasis6 2 3 2 2 3 2" xfId="6193" xr:uid="{E9F24C48-26D9-4806-BF0D-39B2E5B9F3BC}"/>
    <cellStyle name="40% - Énfasis6 2 3 2 2 3 2 2" xfId="12195" xr:uid="{B2C981A0-177D-469C-8AF8-1693BA9B8614}"/>
    <cellStyle name="40% - Énfasis6 2 3 2 2 3 3" xfId="9241" xr:uid="{2D8D53B7-8F82-4351-BB4E-AE4DC32B0E48}"/>
    <cellStyle name="40% - Énfasis6 2 3 2 2 4" xfId="4126" xr:uid="{88567D48-5984-4085-BE33-954FE9D3EE32}"/>
    <cellStyle name="40% - Énfasis6 2 3 2 2 4 2" xfId="10330" xr:uid="{7BC67E78-8051-45A8-BF9E-385672A3581B}"/>
    <cellStyle name="40% - Énfasis6 2 3 2 2 5" xfId="7376" xr:uid="{A969AC81-BAB9-41B0-9C1B-1BE53B52D3F3}"/>
    <cellStyle name="40% - Énfasis6 2 3 2 3" xfId="1138" xr:uid="{00000000-0005-0000-0000-0000A4080000}"/>
    <cellStyle name="40% - Énfasis6 2 3 2 3 2" xfId="3212" xr:uid="{00000000-0005-0000-0000-0000A5080000}"/>
    <cellStyle name="40% - Énfasis6 2 3 2 3 2 2" xfId="6469" xr:uid="{AC60A791-C5DE-4125-B41D-8BA90E0038AF}"/>
    <cellStyle name="40% - Énfasis6 2 3 2 3 2 2 2" xfId="12471" xr:uid="{079728B7-96A3-4946-8F72-4EAE503C8EF9}"/>
    <cellStyle name="40% - Énfasis6 2 3 2 3 2 3" xfId="9517" xr:uid="{500B5013-57B5-47F9-AE3D-F65B882E170C}"/>
    <cellStyle name="40% - Énfasis6 2 3 2 3 3" xfId="4402" xr:uid="{A7F81189-EF21-4890-8122-02106B279215}"/>
    <cellStyle name="40% - Énfasis6 2 3 2 3 3 2" xfId="10606" xr:uid="{93D800CF-3496-4A7F-AC18-0367531BD8AE}"/>
    <cellStyle name="40% - Énfasis6 2 3 2 3 4" xfId="7652" xr:uid="{5623A18D-8D0F-4E6C-9C7E-EDA42853227F}"/>
    <cellStyle name="40% - Énfasis6 2 3 2 4" xfId="1513" xr:uid="{00000000-0005-0000-0000-0000A6080000}"/>
    <cellStyle name="40% - Énfasis6 2 3 2 4 2" xfId="4772" xr:uid="{6274DB95-2FB4-477C-8A1B-7B7D52EA39E5}"/>
    <cellStyle name="40% - Énfasis6 2 3 2 4 2 2" xfId="10919" xr:uid="{87267148-F368-4F67-80DE-B9541D55F3D7}"/>
    <cellStyle name="40% - Énfasis6 2 3 2 4 3" xfId="7965" xr:uid="{62B8A932-5F05-49C0-8744-114EB6E25510}"/>
    <cellStyle name="40% - Énfasis6 2 3 2 5" xfId="2392" xr:uid="{00000000-0005-0000-0000-0000A7080000}"/>
    <cellStyle name="40% - Énfasis6 2 3 2 5 2" xfId="5649" xr:uid="{8028C41C-1906-4548-81E0-3606AFD762F2}"/>
    <cellStyle name="40% - Énfasis6 2 3 2 5 2 2" xfId="11695" xr:uid="{984485E1-5C04-43F0-B4B0-311212C2FC4A}"/>
    <cellStyle name="40% - Énfasis6 2 3 2 5 3" xfId="8741" xr:uid="{CC315A36-6C72-49A3-B8EB-B137E730F007}"/>
    <cellStyle name="40% - Énfasis6 2 3 2 6" xfId="3582" xr:uid="{876D9F06-A24D-426B-8E47-AB5B96FCB436}"/>
    <cellStyle name="40% - Énfasis6 2 3 2 6 2" xfId="9830" xr:uid="{A6D4447B-EFD1-4A50-BD09-6D6CA1CB43E3}"/>
    <cellStyle name="40% - Énfasis6 2 3 2 7" xfId="6876" xr:uid="{44A91211-FB05-47E9-A36F-98703361926D}"/>
    <cellStyle name="40% - Énfasis6 2 3 3" xfId="529" xr:uid="{00000000-0005-0000-0000-0000A8080000}"/>
    <cellStyle name="40% - Énfasis6 2 3 3 2" xfId="1735" xr:uid="{00000000-0005-0000-0000-0000A9080000}"/>
    <cellStyle name="40% - Énfasis6 2 3 3 2 2" xfId="4994" xr:uid="{7F776406-E5A4-4DFE-B1CF-5F3B27CD26A8}"/>
    <cellStyle name="40% - Énfasis6 2 3 3 2 2 2" xfId="11098" xr:uid="{3B068583-13D3-4BE9-92E9-8A46A69699B5}"/>
    <cellStyle name="40% - Énfasis6 2 3 3 2 3" xfId="8144" xr:uid="{5196C149-E3C0-41FF-BE4A-BF313DB5D1B9}"/>
    <cellStyle name="40% - Énfasis6 2 3 3 3" xfId="2614" xr:uid="{00000000-0005-0000-0000-0000AA080000}"/>
    <cellStyle name="40% - Énfasis6 2 3 3 3 2" xfId="5871" xr:uid="{2CDDC55A-9236-44FB-80BC-A32D33395742}"/>
    <cellStyle name="40% - Énfasis6 2 3 3 3 2 2" xfId="11874" xr:uid="{9EBE5E10-6806-4ADA-8F87-A7D1F2E36E2E}"/>
    <cellStyle name="40% - Énfasis6 2 3 3 3 3" xfId="8920" xr:uid="{08C764BF-8FB8-4487-A123-5BF236A847A2}"/>
    <cellStyle name="40% - Énfasis6 2 3 3 4" xfId="3804" xr:uid="{0A1806CE-6B38-4199-BAC2-4E10EE9B3691}"/>
    <cellStyle name="40% - Énfasis6 2 3 3 4 2" xfId="10009" xr:uid="{CA391D51-E7B5-42B4-ADD8-20C9C23CF924}"/>
    <cellStyle name="40% - Énfasis6 2 3 3 5" xfId="7055" xr:uid="{301D1DF9-67D7-442F-A472-FC48A63C7D0B}"/>
    <cellStyle name="40% - Énfasis6 2 3 4" xfId="724" xr:uid="{00000000-0005-0000-0000-0000AB080000}"/>
    <cellStyle name="40% - Énfasis6 2 3 4 2" xfId="1924" xr:uid="{00000000-0005-0000-0000-0000AC080000}"/>
    <cellStyle name="40% - Énfasis6 2 3 4 2 2" xfId="5182" xr:uid="{FC9868F0-2A59-4CA6-A85D-E36E454EB49D}"/>
    <cellStyle name="40% - Énfasis6 2 3 4 2 2 2" xfId="11285" xr:uid="{146057F4-C919-432D-A41A-5D6153031E5D}"/>
    <cellStyle name="40% - Énfasis6 2 3 4 2 3" xfId="8331" xr:uid="{1CC78C9D-C41F-42DB-B16B-EB6B7CAC6F76}"/>
    <cellStyle name="40% - Énfasis6 2 3 4 3" xfId="2802" xr:uid="{00000000-0005-0000-0000-0000AD080000}"/>
    <cellStyle name="40% - Énfasis6 2 3 4 3 2" xfId="6059" xr:uid="{87575BFC-80AD-4989-B94B-B8AA4B82DBDB}"/>
    <cellStyle name="40% - Énfasis6 2 3 4 3 2 2" xfId="12061" xr:uid="{FC00435F-3D7A-4DB4-BD90-DBC61CDFA89C}"/>
    <cellStyle name="40% - Énfasis6 2 3 4 3 3" xfId="9107" xr:uid="{767683D8-452D-48FC-A13B-D0165AB87A34}"/>
    <cellStyle name="40% - Énfasis6 2 3 4 4" xfId="3992" xr:uid="{F510C19B-C4EF-427B-83A8-EAAFBD7BF196}"/>
    <cellStyle name="40% - Énfasis6 2 3 4 4 2" xfId="10196" xr:uid="{90C1E964-7B59-4D12-A3F4-2CF6C9BBB255}"/>
    <cellStyle name="40% - Énfasis6 2 3 4 5" xfId="7242" xr:uid="{006DCD3D-BE7B-4C1E-BECB-BA4B57512E9E}"/>
    <cellStyle name="40% - Énfasis6 2 3 5" xfId="1004" xr:uid="{00000000-0005-0000-0000-0000AE080000}"/>
    <cellStyle name="40% - Énfasis6 2 3 5 2" xfId="3078" xr:uid="{00000000-0005-0000-0000-0000AF080000}"/>
    <cellStyle name="40% - Énfasis6 2 3 5 2 2" xfId="6335" xr:uid="{C52867C1-240D-424D-A1B0-F4C0156597DC}"/>
    <cellStyle name="40% - Énfasis6 2 3 5 2 2 2" xfId="12337" xr:uid="{D0E90967-4D16-46AC-9296-A6196DF87A1C}"/>
    <cellStyle name="40% - Énfasis6 2 3 5 2 3" xfId="9383" xr:uid="{9CF21991-20C9-439D-8A2E-9A6537EDEE7B}"/>
    <cellStyle name="40% - Énfasis6 2 3 5 3" xfId="4268" xr:uid="{2B9890DC-164F-4028-8805-E0CD2412D874}"/>
    <cellStyle name="40% - Énfasis6 2 3 5 3 2" xfId="10472" xr:uid="{57FB6D6B-3D98-4130-A7D4-0D6A93070050}"/>
    <cellStyle name="40% - Énfasis6 2 3 5 4" xfId="7518" xr:uid="{6F9B22A8-B078-47D5-907F-F8065301820D}"/>
    <cellStyle name="40% - Énfasis6 2 3 6" xfId="1329" xr:uid="{00000000-0005-0000-0000-0000B0080000}"/>
    <cellStyle name="40% - Énfasis6 2 3 6 2" xfId="4588" xr:uid="{B402C3A5-A954-4936-9FCC-3427EBAF81E1}"/>
    <cellStyle name="40% - Énfasis6 2 3 6 2 2" xfId="10785" xr:uid="{01CB1288-54E3-4263-AF4B-177777494B51}"/>
    <cellStyle name="40% - Énfasis6 2 3 6 3" xfId="7831" xr:uid="{A9D062B7-9AAF-4941-AE5A-26A9D56916F3}"/>
    <cellStyle name="40% - Énfasis6 2 3 7" xfId="2208" xr:uid="{00000000-0005-0000-0000-0000B1080000}"/>
    <cellStyle name="40% - Énfasis6 2 3 7 2" xfId="5465" xr:uid="{38C0DC6C-63D9-46CE-901F-D7687C86900C}"/>
    <cellStyle name="40% - Énfasis6 2 3 7 2 2" xfId="11561" xr:uid="{FAB24244-FA9C-471A-9420-5DDFC4ECB334}"/>
    <cellStyle name="40% - Énfasis6 2 3 7 3" xfId="8607" xr:uid="{1016E5F9-0EB2-421F-BC5F-CE87476F5F9D}"/>
    <cellStyle name="40% - Énfasis6 2 3 8" xfId="3398" xr:uid="{F2A06AFF-52BE-443B-9A84-65AB2C0872D6}"/>
    <cellStyle name="40% - Énfasis6 2 3 8 2" xfId="9696" xr:uid="{4446FB1B-0861-4E18-AAB7-291B483ED462}"/>
    <cellStyle name="40% - Énfasis6 2 3 9" xfId="6740" xr:uid="{3DF48E1D-75F3-42B8-B3CF-4325D0CEA9E0}"/>
    <cellStyle name="40% - Énfasis6 2 4" xfId="111" xr:uid="{00000000-0005-0000-0000-0000B2080000}"/>
    <cellStyle name="40% - Énfasis6 2 4 2" xfId="303" xr:uid="{00000000-0005-0000-0000-0000B3080000}"/>
    <cellStyle name="40% - Énfasis6 2 4 2 2" xfId="873" xr:uid="{00000000-0005-0000-0000-0000B4080000}"/>
    <cellStyle name="40% - Énfasis6 2 4 2 2 2" xfId="2073" xr:uid="{00000000-0005-0000-0000-0000B5080000}"/>
    <cellStyle name="40% - Énfasis6 2 4 2 2 2 2" xfId="5331" xr:uid="{5005BA68-3893-4E67-9591-70EFCCEF3C09}"/>
    <cellStyle name="40% - Énfasis6 2 4 2 2 2 2 2" xfId="11434" xr:uid="{E6B212DA-E969-4A13-8CF4-8E55D936AA0C}"/>
    <cellStyle name="40% - Énfasis6 2 4 2 2 2 3" xfId="8480" xr:uid="{86D1CC39-E5F6-4CEA-B4DC-ED754D164256}"/>
    <cellStyle name="40% - Énfasis6 2 4 2 2 3" xfId="2951" xr:uid="{00000000-0005-0000-0000-0000B6080000}"/>
    <cellStyle name="40% - Énfasis6 2 4 2 2 3 2" xfId="6208" xr:uid="{F443AA83-DC5A-48F1-A306-BBC13CA9777D}"/>
    <cellStyle name="40% - Énfasis6 2 4 2 2 3 2 2" xfId="12210" xr:uid="{389B5D45-9D58-487F-9EBD-C57B81046064}"/>
    <cellStyle name="40% - Énfasis6 2 4 2 2 3 3" xfId="9256" xr:uid="{C9B5A303-CFC0-4C89-B941-00BFDEB2BED8}"/>
    <cellStyle name="40% - Énfasis6 2 4 2 2 4" xfId="4141" xr:uid="{8326D9A1-0A99-40A4-97FE-6DAFA8F1A609}"/>
    <cellStyle name="40% - Énfasis6 2 4 2 2 4 2" xfId="10345" xr:uid="{46A1DB66-E52A-44D6-AA36-A6F6E568527C}"/>
    <cellStyle name="40% - Énfasis6 2 4 2 2 5" xfId="7391" xr:uid="{03480504-FFF0-4D89-97DD-909F28ECAD4E}"/>
    <cellStyle name="40% - Énfasis6 2 4 2 3" xfId="1153" xr:uid="{00000000-0005-0000-0000-0000B7080000}"/>
    <cellStyle name="40% - Énfasis6 2 4 2 3 2" xfId="3227" xr:uid="{00000000-0005-0000-0000-0000B8080000}"/>
    <cellStyle name="40% - Énfasis6 2 4 2 3 2 2" xfId="6484" xr:uid="{788C2783-AA4C-4885-927A-4C243F04E07D}"/>
    <cellStyle name="40% - Énfasis6 2 4 2 3 2 2 2" xfId="12486" xr:uid="{1DF01165-1BA0-472B-BF58-DF8E7296C401}"/>
    <cellStyle name="40% - Énfasis6 2 4 2 3 2 3" xfId="9532" xr:uid="{53AD2FAF-E5FC-4FF3-B421-56B77F310F24}"/>
    <cellStyle name="40% - Énfasis6 2 4 2 3 3" xfId="4417" xr:uid="{80032840-C615-4542-86B1-929EBFE8526F}"/>
    <cellStyle name="40% - Énfasis6 2 4 2 3 3 2" xfId="10621" xr:uid="{8CC58E23-320E-4355-9F6C-62EB8BB5FD82}"/>
    <cellStyle name="40% - Énfasis6 2 4 2 3 4" xfId="7667" xr:uid="{0D057277-474D-4E42-BE64-54FA40CC3A5D}"/>
    <cellStyle name="40% - Énfasis6 2 4 2 4" xfId="1531" xr:uid="{00000000-0005-0000-0000-0000B9080000}"/>
    <cellStyle name="40% - Énfasis6 2 4 2 4 2" xfId="4790" xr:uid="{3DDB8E1D-7E07-4ADE-8E48-57D28E5CD1F5}"/>
    <cellStyle name="40% - Énfasis6 2 4 2 4 2 2" xfId="10934" xr:uid="{FAFA27C0-ED27-4838-B6DE-798C99DD92BB}"/>
    <cellStyle name="40% - Énfasis6 2 4 2 4 3" xfId="7980" xr:uid="{8A5D5AEC-C74C-4D6F-89B7-0644BE6EE99D}"/>
    <cellStyle name="40% - Énfasis6 2 4 2 5" xfId="2410" xr:uid="{00000000-0005-0000-0000-0000BA080000}"/>
    <cellStyle name="40% - Énfasis6 2 4 2 5 2" xfId="5667" xr:uid="{0BA28C89-AFA9-4727-A09B-948C35367298}"/>
    <cellStyle name="40% - Énfasis6 2 4 2 5 2 2" xfId="11710" xr:uid="{994483D3-DD9F-484F-8B76-23D0C365C68F}"/>
    <cellStyle name="40% - Énfasis6 2 4 2 5 3" xfId="8756" xr:uid="{1567ED4C-D208-4CA1-9E24-90760F32045B}"/>
    <cellStyle name="40% - Énfasis6 2 4 2 6" xfId="3600" xr:uid="{F6096A24-D4DC-4B7A-ADB3-31F25DDBCB9F}"/>
    <cellStyle name="40% - Énfasis6 2 4 2 6 2" xfId="9845" xr:uid="{7861891D-6E1E-4683-B3F9-26B010669EC3}"/>
    <cellStyle name="40% - Énfasis6 2 4 2 7" xfId="6891" xr:uid="{E6945037-8E2B-48FB-8E3A-B8A300443443}"/>
    <cellStyle name="40% - Énfasis6 2 4 3" xfId="544" xr:uid="{00000000-0005-0000-0000-0000BB080000}"/>
    <cellStyle name="40% - Énfasis6 2 4 3 2" xfId="1750" xr:uid="{00000000-0005-0000-0000-0000BC080000}"/>
    <cellStyle name="40% - Énfasis6 2 4 3 2 2" xfId="5009" xr:uid="{28756A5A-5E3A-4A24-9C45-A73BF6F4FB5A}"/>
    <cellStyle name="40% - Énfasis6 2 4 3 2 2 2" xfId="11113" xr:uid="{E3091040-2B65-4366-8A1D-97EF964A9AFA}"/>
    <cellStyle name="40% - Énfasis6 2 4 3 2 3" xfId="8159" xr:uid="{276A5F11-23BB-4FEF-BC9F-B7EB6D0F9002}"/>
    <cellStyle name="40% - Énfasis6 2 4 3 3" xfId="2629" xr:uid="{00000000-0005-0000-0000-0000BD080000}"/>
    <cellStyle name="40% - Énfasis6 2 4 3 3 2" xfId="5886" xr:uid="{3822EB11-7610-4E5D-A559-73A9F19D9C7B}"/>
    <cellStyle name="40% - Énfasis6 2 4 3 3 2 2" xfId="11889" xr:uid="{5D1612A2-EC28-4DBC-820A-402ECD77128D}"/>
    <cellStyle name="40% - Énfasis6 2 4 3 3 3" xfId="8935" xr:uid="{22FEE723-ED0E-46AC-919B-852430E6FF1B}"/>
    <cellStyle name="40% - Énfasis6 2 4 3 4" xfId="3819" xr:uid="{5F304C35-8714-42C6-AF75-AB471ECCF092}"/>
    <cellStyle name="40% - Énfasis6 2 4 3 4 2" xfId="10024" xr:uid="{49FA5434-10F8-4943-880C-F9714CCDFECC}"/>
    <cellStyle name="40% - Énfasis6 2 4 3 5" xfId="7070" xr:uid="{539AA749-4075-4BBF-92ED-F3EAFF99645D}"/>
    <cellStyle name="40% - Énfasis6 2 4 4" xfId="739" xr:uid="{00000000-0005-0000-0000-0000BE080000}"/>
    <cellStyle name="40% - Énfasis6 2 4 4 2" xfId="1939" xr:uid="{00000000-0005-0000-0000-0000BF080000}"/>
    <cellStyle name="40% - Énfasis6 2 4 4 2 2" xfId="5197" xr:uid="{19BA4747-2A4F-4209-8BD6-78F5181E3A3F}"/>
    <cellStyle name="40% - Énfasis6 2 4 4 2 2 2" xfId="11300" xr:uid="{6F12369C-023C-4DD3-9A91-9C433BEDF982}"/>
    <cellStyle name="40% - Énfasis6 2 4 4 2 3" xfId="8346" xr:uid="{313C6559-2744-4316-8C3E-A1CAD88C5427}"/>
    <cellStyle name="40% - Énfasis6 2 4 4 3" xfId="2817" xr:uid="{00000000-0005-0000-0000-0000C0080000}"/>
    <cellStyle name="40% - Énfasis6 2 4 4 3 2" xfId="6074" xr:uid="{F3A2CFB4-E1A1-4939-8DBE-BCEA59ABC1CB}"/>
    <cellStyle name="40% - Énfasis6 2 4 4 3 2 2" xfId="12076" xr:uid="{34870126-E5D4-4FA3-935E-CA5E6DFB547E}"/>
    <cellStyle name="40% - Énfasis6 2 4 4 3 3" xfId="9122" xr:uid="{11E09F7F-F597-4C60-B9D8-02F65AA9C27A}"/>
    <cellStyle name="40% - Énfasis6 2 4 4 4" xfId="4007" xr:uid="{AE2FB1BD-2526-4427-BB5D-91D55831E16D}"/>
    <cellStyle name="40% - Énfasis6 2 4 4 4 2" xfId="10211" xr:uid="{785CBDE7-5AA4-40C4-B7CB-FA4B182164CC}"/>
    <cellStyle name="40% - Énfasis6 2 4 4 5" xfId="7257" xr:uid="{CAD9C598-A3F8-4547-8FF7-0B479F019BF5}"/>
    <cellStyle name="40% - Énfasis6 2 4 5" xfId="1019" xr:uid="{00000000-0005-0000-0000-0000C1080000}"/>
    <cellStyle name="40% - Énfasis6 2 4 5 2" xfId="3093" xr:uid="{00000000-0005-0000-0000-0000C2080000}"/>
    <cellStyle name="40% - Énfasis6 2 4 5 2 2" xfId="6350" xr:uid="{A087C934-7ED5-4D5E-98FE-55B1835EA121}"/>
    <cellStyle name="40% - Énfasis6 2 4 5 2 2 2" xfId="12352" xr:uid="{9A0118A1-5413-4E73-A706-EAFDD4039920}"/>
    <cellStyle name="40% - Énfasis6 2 4 5 2 3" xfId="9398" xr:uid="{B5EB4889-7AE7-41E0-A3BA-05A2D2761826}"/>
    <cellStyle name="40% - Énfasis6 2 4 5 3" xfId="4283" xr:uid="{148521E3-9F0F-4147-88BB-4E795358A70E}"/>
    <cellStyle name="40% - Énfasis6 2 4 5 3 2" xfId="10487" xr:uid="{49F77AF5-2014-4A9B-829C-C3D5C0A58D6A}"/>
    <cellStyle name="40% - Énfasis6 2 4 5 4" xfId="7533" xr:uid="{1A978703-B807-4D6E-898C-743A2919E16E}"/>
    <cellStyle name="40% - Énfasis6 2 4 6" xfId="1347" xr:uid="{00000000-0005-0000-0000-0000C3080000}"/>
    <cellStyle name="40% - Énfasis6 2 4 6 2" xfId="4606" xr:uid="{53DCA785-C9BE-4A95-830B-BBEBA18F9EF7}"/>
    <cellStyle name="40% - Énfasis6 2 4 6 2 2" xfId="10800" xr:uid="{5DF1492D-FBF9-42C7-B182-345291C54D73}"/>
    <cellStyle name="40% - Énfasis6 2 4 6 3" xfId="7846" xr:uid="{711AD59A-692F-4D35-8E5A-BCF4F010336F}"/>
    <cellStyle name="40% - Énfasis6 2 4 7" xfId="2226" xr:uid="{00000000-0005-0000-0000-0000C4080000}"/>
    <cellStyle name="40% - Énfasis6 2 4 7 2" xfId="5483" xr:uid="{42BA5D01-E1B4-42B2-AA54-92821E908E01}"/>
    <cellStyle name="40% - Énfasis6 2 4 7 2 2" xfId="11576" xr:uid="{D43EB6C6-C888-4952-9A7E-FB69E629DA54}"/>
    <cellStyle name="40% - Énfasis6 2 4 7 3" xfId="8622" xr:uid="{7A6FC947-CB74-4560-89C4-9ACD04E246EE}"/>
    <cellStyle name="40% - Énfasis6 2 4 8" xfId="3416" xr:uid="{D308BF71-766D-4174-A610-FC97673AD032}"/>
    <cellStyle name="40% - Énfasis6 2 4 8 2" xfId="9711" xr:uid="{93592941-D137-4C36-B98A-34C2C6928FC6}"/>
    <cellStyle name="40% - Énfasis6 2 4 9" xfId="6736" xr:uid="{517C3724-2068-4913-B9FA-328F1DC8FDBE}"/>
    <cellStyle name="40% - Énfasis6 2 5" xfId="130" xr:uid="{00000000-0005-0000-0000-0000C5080000}"/>
    <cellStyle name="40% - Énfasis6 2 5 2" xfId="322" xr:uid="{00000000-0005-0000-0000-0000C6080000}"/>
    <cellStyle name="40% - Énfasis6 2 5 2 2" xfId="888" xr:uid="{00000000-0005-0000-0000-0000C7080000}"/>
    <cellStyle name="40% - Énfasis6 2 5 2 2 2" xfId="2088" xr:uid="{00000000-0005-0000-0000-0000C8080000}"/>
    <cellStyle name="40% - Énfasis6 2 5 2 2 2 2" xfId="5346" xr:uid="{E7E93EA2-CA02-449B-AF3A-8903AD906551}"/>
    <cellStyle name="40% - Énfasis6 2 5 2 2 2 2 2" xfId="11449" xr:uid="{8C3AC6CE-5466-45EC-AC66-D0A50E0A60E2}"/>
    <cellStyle name="40% - Énfasis6 2 5 2 2 2 3" xfId="8495" xr:uid="{DC19B71F-B1E2-48AC-81A1-5A5B44F7B87B}"/>
    <cellStyle name="40% - Énfasis6 2 5 2 2 3" xfId="2966" xr:uid="{00000000-0005-0000-0000-0000C9080000}"/>
    <cellStyle name="40% - Énfasis6 2 5 2 2 3 2" xfId="6223" xr:uid="{5204A1CD-F002-4BA4-BED2-4CB298CDB907}"/>
    <cellStyle name="40% - Énfasis6 2 5 2 2 3 2 2" xfId="12225" xr:uid="{0147179A-8AFD-4F31-9A52-806D6C81E871}"/>
    <cellStyle name="40% - Énfasis6 2 5 2 2 3 3" xfId="9271" xr:uid="{60679716-2A56-4D3F-9582-2BB0F8DD21DF}"/>
    <cellStyle name="40% - Énfasis6 2 5 2 2 4" xfId="4156" xr:uid="{7A26FCCF-3833-4215-B2FE-7DF1C8CBF6A4}"/>
    <cellStyle name="40% - Énfasis6 2 5 2 2 4 2" xfId="10360" xr:uid="{D8F0B530-1E70-4151-AC78-58A50B600DED}"/>
    <cellStyle name="40% - Énfasis6 2 5 2 2 5" xfId="7406" xr:uid="{F059B143-9E94-4DD1-9815-A70AD57D93B3}"/>
    <cellStyle name="40% - Énfasis6 2 5 2 3" xfId="1168" xr:uid="{00000000-0005-0000-0000-0000CA080000}"/>
    <cellStyle name="40% - Énfasis6 2 5 2 3 2" xfId="3242" xr:uid="{00000000-0005-0000-0000-0000CB080000}"/>
    <cellStyle name="40% - Énfasis6 2 5 2 3 2 2" xfId="6499" xr:uid="{EB40A4D1-55D3-4923-8677-23F44B3BDDD4}"/>
    <cellStyle name="40% - Énfasis6 2 5 2 3 2 2 2" xfId="12501" xr:uid="{EC0270F2-5647-4070-9220-879D65E014B8}"/>
    <cellStyle name="40% - Énfasis6 2 5 2 3 2 3" xfId="9547" xr:uid="{7A3F8966-2C59-426B-B2CC-62AA5B9D0A3C}"/>
    <cellStyle name="40% - Énfasis6 2 5 2 3 3" xfId="4432" xr:uid="{D26886BF-91C8-4BA8-B4C8-546BFB776693}"/>
    <cellStyle name="40% - Énfasis6 2 5 2 3 3 2" xfId="10636" xr:uid="{0C2D3309-7645-4B0D-8134-8D709E21AA50}"/>
    <cellStyle name="40% - Énfasis6 2 5 2 3 4" xfId="7682" xr:uid="{94099DFD-74EA-4EC1-B594-1C687F9020B7}"/>
    <cellStyle name="40% - Énfasis6 2 5 2 4" xfId="1549" xr:uid="{00000000-0005-0000-0000-0000CC080000}"/>
    <cellStyle name="40% - Énfasis6 2 5 2 4 2" xfId="4808" xr:uid="{C455B2D9-B211-44B9-A91C-E65AA22DF402}"/>
    <cellStyle name="40% - Énfasis6 2 5 2 4 2 2" xfId="10949" xr:uid="{8BCBD3E5-4861-4AE6-BBB2-C30B49D84AD6}"/>
    <cellStyle name="40% - Énfasis6 2 5 2 4 3" xfId="7995" xr:uid="{76007DD6-CC58-4B42-9EA8-C88E7416BB23}"/>
    <cellStyle name="40% - Énfasis6 2 5 2 5" xfId="2428" xr:uid="{00000000-0005-0000-0000-0000CD080000}"/>
    <cellStyle name="40% - Énfasis6 2 5 2 5 2" xfId="5685" xr:uid="{637D23FF-F63F-4B54-A1C5-0F7B5463DF56}"/>
    <cellStyle name="40% - Énfasis6 2 5 2 5 2 2" xfId="11725" xr:uid="{019EF372-FEC0-4499-A8F9-D8FB5BE6F843}"/>
    <cellStyle name="40% - Énfasis6 2 5 2 5 3" xfId="8771" xr:uid="{71D38995-C9D1-42BA-886B-879C064DD926}"/>
    <cellStyle name="40% - Énfasis6 2 5 2 6" xfId="3618" xr:uid="{41735AE0-1F24-493D-9624-2EAECEB612A9}"/>
    <cellStyle name="40% - Énfasis6 2 5 2 6 2" xfId="9860" xr:uid="{EC242423-BCE4-43E6-BA14-40B7983E7004}"/>
    <cellStyle name="40% - Énfasis6 2 5 2 7" xfId="6906" xr:uid="{B8A890BF-2D54-40FF-8772-A21F8D5086C4}"/>
    <cellStyle name="40% - Énfasis6 2 5 3" xfId="559" xr:uid="{00000000-0005-0000-0000-0000CE080000}"/>
    <cellStyle name="40% - Énfasis6 2 5 3 2" xfId="1765" xr:uid="{00000000-0005-0000-0000-0000CF080000}"/>
    <cellStyle name="40% - Énfasis6 2 5 3 2 2" xfId="5024" xr:uid="{265D003E-57B1-4409-B85A-01764899F110}"/>
    <cellStyle name="40% - Énfasis6 2 5 3 2 2 2" xfId="11128" xr:uid="{BA698DA7-9E79-4ED8-AB06-8DF68BB6E887}"/>
    <cellStyle name="40% - Énfasis6 2 5 3 2 3" xfId="8174" xr:uid="{D23DAFE4-0CDE-423C-9829-FADC67CE4D56}"/>
    <cellStyle name="40% - Énfasis6 2 5 3 3" xfId="2644" xr:uid="{00000000-0005-0000-0000-0000D0080000}"/>
    <cellStyle name="40% - Énfasis6 2 5 3 3 2" xfId="5901" xr:uid="{2C491A36-CC4C-402E-BF58-14C601E874FF}"/>
    <cellStyle name="40% - Énfasis6 2 5 3 3 2 2" xfId="11904" xr:uid="{6D638DB5-5399-488F-9118-C9581DB4B8E1}"/>
    <cellStyle name="40% - Énfasis6 2 5 3 3 3" xfId="8950" xr:uid="{C30F7E73-098D-4AB7-B0F5-504476566DEF}"/>
    <cellStyle name="40% - Énfasis6 2 5 3 4" xfId="3834" xr:uid="{8F68D033-8859-4BEA-9631-79B7FDA83677}"/>
    <cellStyle name="40% - Énfasis6 2 5 3 4 2" xfId="10039" xr:uid="{097D7243-C58C-48E5-88F4-553CB4A4343B}"/>
    <cellStyle name="40% - Énfasis6 2 5 3 5" xfId="7085" xr:uid="{D2B8A4D0-A9F3-457C-8603-7E30F70E183F}"/>
    <cellStyle name="40% - Énfasis6 2 5 4" xfId="754" xr:uid="{00000000-0005-0000-0000-0000D1080000}"/>
    <cellStyle name="40% - Énfasis6 2 5 4 2" xfId="1954" xr:uid="{00000000-0005-0000-0000-0000D2080000}"/>
    <cellStyle name="40% - Énfasis6 2 5 4 2 2" xfId="5212" xr:uid="{CE79A019-14E6-4554-A3C5-E18D78538557}"/>
    <cellStyle name="40% - Énfasis6 2 5 4 2 2 2" xfId="11315" xr:uid="{7B000984-7C60-4FCD-9466-4A9AF9087E38}"/>
    <cellStyle name="40% - Énfasis6 2 5 4 2 3" xfId="8361" xr:uid="{EBD2198B-1C99-4E03-979F-33AC935CBFBB}"/>
    <cellStyle name="40% - Énfasis6 2 5 4 3" xfId="2832" xr:uid="{00000000-0005-0000-0000-0000D3080000}"/>
    <cellStyle name="40% - Énfasis6 2 5 4 3 2" xfId="6089" xr:uid="{7B62D437-AB20-47F9-A744-1E5B881C53F9}"/>
    <cellStyle name="40% - Énfasis6 2 5 4 3 2 2" xfId="12091" xr:uid="{F97BE9AA-180D-4DF1-A2E5-E6185574EB48}"/>
    <cellStyle name="40% - Énfasis6 2 5 4 3 3" xfId="9137" xr:uid="{FF8ED7A9-B3DE-48ED-BDF5-22865A7B3684}"/>
    <cellStyle name="40% - Énfasis6 2 5 4 4" xfId="4022" xr:uid="{8B070493-0B95-4889-A149-E220640BE10E}"/>
    <cellStyle name="40% - Énfasis6 2 5 4 4 2" xfId="10226" xr:uid="{C3C21ABE-6845-4B47-B49A-E06371770295}"/>
    <cellStyle name="40% - Énfasis6 2 5 4 5" xfId="7272" xr:uid="{849485A4-878A-44BF-81CE-7E518B3A2316}"/>
    <cellStyle name="40% - Énfasis6 2 5 5" xfId="1034" xr:uid="{00000000-0005-0000-0000-0000D4080000}"/>
    <cellStyle name="40% - Énfasis6 2 5 5 2" xfId="3108" xr:uid="{00000000-0005-0000-0000-0000D5080000}"/>
    <cellStyle name="40% - Énfasis6 2 5 5 2 2" xfId="6365" xr:uid="{07A7341B-5BF0-4AE4-9CA6-A04D9077E8DF}"/>
    <cellStyle name="40% - Énfasis6 2 5 5 2 2 2" xfId="12367" xr:uid="{A6A06740-3F49-4F80-8E44-13E78939B157}"/>
    <cellStyle name="40% - Énfasis6 2 5 5 2 3" xfId="9413" xr:uid="{F45FE068-3D32-404C-BE45-FFFDF28F684E}"/>
    <cellStyle name="40% - Énfasis6 2 5 5 3" xfId="4298" xr:uid="{D7675B8B-6C80-42B3-B300-EC8B97859F2A}"/>
    <cellStyle name="40% - Énfasis6 2 5 5 3 2" xfId="10502" xr:uid="{8A37B092-789D-45D9-B69E-90AD48F69162}"/>
    <cellStyle name="40% - Énfasis6 2 5 5 4" xfId="7548" xr:uid="{D1A0A2DC-DC88-421A-9265-D89303FD1CB0}"/>
    <cellStyle name="40% - Énfasis6 2 5 6" xfId="1365" xr:uid="{00000000-0005-0000-0000-0000D6080000}"/>
    <cellStyle name="40% - Énfasis6 2 5 6 2" xfId="4624" xr:uid="{25B1DABB-963B-407E-A775-DB0B7D764040}"/>
    <cellStyle name="40% - Énfasis6 2 5 6 2 2" xfId="10815" xr:uid="{F14959FF-1526-4262-8562-3542DFEB86F9}"/>
    <cellStyle name="40% - Énfasis6 2 5 6 3" xfId="7861" xr:uid="{305BE49F-88C9-43E9-92DE-F1DB7DA5CEC2}"/>
    <cellStyle name="40% - Énfasis6 2 5 7" xfId="2244" xr:uid="{00000000-0005-0000-0000-0000D7080000}"/>
    <cellStyle name="40% - Énfasis6 2 5 7 2" xfId="5501" xr:uid="{A8D93A52-4F35-4689-BF06-BF41105CAE9D}"/>
    <cellStyle name="40% - Énfasis6 2 5 7 2 2" xfId="11591" xr:uid="{4C6F5EE7-5574-4AD4-B026-32F7CF488C2D}"/>
    <cellStyle name="40% - Énfasis6 2 5 7 3" xfId="8637" xr:uid="{18CF1B79-2C6F-4BD8-BF8D-76390C0B7B0F}"/>
    <cellStyle name="40% - Énfasis6 2 5 8" xfId="3434" xr:uid="{3FCC83FB-1BA1-4A2C-8829-22720676B22E}"/>
    <cellStyle name="40% - Énfasis6 2 5 8 2" xfId="9726" xr:uid="{7EA2B6E4-7DF7-4CAF-BC56-D4E7745B25CB}"/>
    <cellStyle name="40% - Énfasis6 2 5 9" xfId="6772" xr:uid="{2407BA69-6303-4F6F-AF51-0617AAD0BAEA}"/>
    <cellStyle name="40% - Énfasis6 2 6" xfId="148" xr:uid="{00000000-0005-0000-0000-0000D8080000}"/>
    <cellStyle name="40% - Énfasis6 2 6 2" xfId="340" xr:uid="{00000000-0005-0000-0000-0000D9080000}"/>
    <cellStyle name="40% - Énfasis6 2 6 2 2" xfId="903" xr:uid="{00000000-0005-0000-0000-0000DA080000}"/>
    <cellStyle name="40% - Énfasis6 2 6 2 2 2" xfId="2103" xr:uid="{00000000-0005-0000-0000-0000DB080000}"/>
    <cellStyle name="40% - Énfasis6 2 6 2 2 2 2" xfId="5361" xr:uid="{071154AF-8120-4DC0-BF18-6DE52DC3EBEB}"/>
    <cellStyle name="40% - Énfasis6 2 6 2 2 2 2 2" xfId="11464" xr:uid="{1DCE37C0-4C53-47C4-9260-BF1DE7DDC25E}"/>
    <cellStyle name="40% - Énfasis6 2 6 2 2 2 3" xfId="8510" xr:uid="{37043D7E-2CF4-45E9-A4B2-5D1841CFF95D}"/>
    <cellStyle name="40% - Énfasis6 2 6 2 2 3" xfId="2981" xr:uid="{00000000-0005-0000-0000-0000DC080000}"/>
    <cellStyle name="40% - Énfasis6 2 6 2 2 3 2" xfId="6238" xr:uid="{62C693BC-D53E-44DC-90AB-24D160606209}"/>
    <cellStyle name="40% - Énfasis6 2 6 2 2 3 2 2" xfId="12240" xr:uid="{776DA4FE-F7DE-4735-9A49-D797F16EE375}"/>
    <cellStyle name="40% - Énfasis6 2 6 2 2 3 3" xfId="9286" xr:uid="{97894E0D-2E6C-4DE0-83EA-7A6685AF7C8E}"/>
    <cellStyle name="40% - Énfasis6 2 6 2 2 4" xfId="4171" xr:uid="{62F622D1-960A-4781-80C3-8D181BA756CC}"/>
    <cellStyle name="40% - Énfasis6 2 6 2 2 4 2" xfId="10375" xr:uid="{49CFE256-9321-4E18-9094-9B39AA37D529}"/>
    <cellStyle name="40% - Énfasis6 2 6 2 2 5" xfId="7421" xr:uid="{7E496546-4854-448A-B378-53BED07EC668}"/>
    <cellStyle name="40% - Énfasis6 2 6 2 3" xfId="1183" xr:uid="{00000000-0005-0000-0000-0000DD080000}"/>
    <cellStyle name="40% - Énfasis6 2 6 2 3 2" xfId="3257" xr:uid="{00000000-0005-0000-0000-0000DE080000}"/>
    <cellStyle name="40% - Énfasis6 2 6 2 3 2 2" xfId="6514" xr:uid="{BEBA2ECD-BC81-4C3E-9B52-C2D07591FD1A}"/>
    <cellStyle name="40% - Énfasis6 2 6 2 3 2 2 2" xfId="12516" xr:uid="{7580CCBD-EB9D-4CFD-B6A6-0893E5B659C5}"/>
    <cellStyle name="40% - Énfasis6 2 6 2 3 2 3" xfId="9562" xr:uid="{23105818-586A-4750-81A9-E770B0776C50}"/>
    <cellStyle name="40% - Énfasis6 2 6 2 3 3" xfId="4447" xr:uid="{C17E5B96-C2B0-45EB-8B35-6641F91DF13D}"/>
    <cellStyle name="40% - Énfasis6 2 6 2 3 3 2" xfId="10651" xr:uid="{698B58F1-30C3-4A08-935B-2786B11B7E5A}"/>
    <cellStyle name="40% - Énfasis6 2 6 2 3 4" xfId="7697" xr:uid="{D5641344-A46F-49B9-969F-DCB8B2BEB3BF}"/>
    <cellStyle name="40% - Énfasis6 2 6 2 4" xfId="1567" xr:uid="{00000000-0005-0000-0000-0000DF080000}"/>
    <cellStyle name="40% - Énfasis6 2 6 2 4 2" xfId="4826" xr:uid="{408C0169-317C-4FAA-A4B4-BC1120E0E999}"/>
    <cellStyle name="40% - Énfasis6 2 6 2 4 2 2" xfId="10964" xr:uid="{62ACEFC2-C718-4FDE-A8D7-E4D5B02292AE}"/>
    <cellStyle name="40% - Énfasis6 2 6 2 4 3" xfId="8010" xr:uid="{E28E478A-8986-42F0-BFAB-B9515CC1E8F4}"/>
    <cellStyle name="40% - Énfasis6 2 6 2 5" xfId="2446" xr:uid="{00000000-0005-0000-0000-0000E0080000}"/>
    <cellStyle name="40% - Énfasis6 2 6 2 5 2" xfId="5703" xr:uid="{8950D157-9669-4D34-8515-33F859341070}"/>
    <cellStyle name="40% - Énfasis6 2 6 2 5 2 2" xfId="11740" xr:uid="{1DE4F10B-691B-49BA-BD92-7F2CF3FF72D2}"/>
    <cellStyle name="40% - Énfasis6 2 6 2 5 3" xfId="8786" xr:uid="{5A2F9187-D841-43C4-A352-2487C8B5264D}"/>
    <cellStyle name="40% - Énfasis6 2 6 2 6" xfId="3636" xr:uid="{076AA802-C105-47C3-A9C4-53898FC7CC61}"/>
    <cellStyle name="40% - Énfasis6 2 6 2 6 2" xfId="9875" xr:uid="{CB910A92-D6DE-40FA-9DDF-944F7126654B}"/>
    <cellStyle name="40% - Énfasis6 2 6 2 7" xfId="6921" xr:uid="{10CD847A-3ED3-4CF4-B2CC-4F460DD917A2}"/>
    <cellStyle name="40% - Énfasis6 2 6 3" xfId="574" xr:uid="{00000000-0005-0000-0000-0000E1080000}"/>
    <cellStyle name="40% - Énfasis6 2 6 3 2" xfId="1780" xr:uid="{00000000-0005-0000-0000-0000E2080000}"/>
    <cellStyle name="40% - Énfasis6 2 6 3 2 2" xfId="5039" xr:uid="{32EA377F-8332-43C8-9D28-EAA9CA1072C5}"/>
    <cellStyle name="40% - Énfasis6 2 6 3 2 2 2" xfId="11143" xr:uid="{43172ADD-3C67-4E6B-A378-DFEBDA28D6CE}"/>
    <cellStyle name="40% - Énfasis6 2 6 3 2 3" xfId="8189" xr:uid="{381BC2A7-5B8C-4173-9AF2-3F2651FA8291}"/>
    <cellStyle name="40% - Énfasis6 2 6 3 3" xfId="2659" xr:uid="{00000000-0005-0000-0000-0000E3080000}"/>
    <cellStyle name="40% - Énfasis6 2 6 3 3 2" xfId="5916" xr:uid="{C20CD891-8311-4EDB-8B3E-174B8E8270C2}"/>
    <cellStyle name="40% - Énfasis6 2 6 3 3 2 2" xfId="11919" xr:uid="{F01B8A76-B828-4071-B1AB-94CA71B81103}"/>
    <cellStyle name="40% - Énfasis6 2 6 3 3 3" xfId="8965" xr:uid="{E2B3605F-27CF-4014-B780-97C71166A640}"/>
    <cellStyle name="40% - Énfasis6 2 6 3 4" xfId="3849" xr:uid="{E5AA5045-C018-4AD3-B932-9AA1237C3443}"/>
    <cellStyle name="40% - Énfasis6 2 6 3 4 2" xfId="10054" xr:uid="{A14380A6-5C31-4FCD-909C-4B3D0A079915}"/>
    <cellStyle name="40% - Énfasis6 2 6 3 5" xfId="7100" xr:uid="{9442B2BB-46F9-4E3C-813D-056D4D92DD4E}"/>
    <cellStyle name="40% - Énfasis6 2 6 4" xfId="769" xr:uid="{00000000-0005-0000-0000-0000E4080000}"/>
    <cellStyle name="40% - Énfasis6 2 6 4 2" xfId="1969" xr:uid="{00000000-0005-0000-0000-0000E5080000}"/>
    <cellStyle name="40% - Énfasis6 2 6 4 2 2" xfId="5227" xr:uid="{6958290E-D61C-4B2C-B21C-82117CEAB957}"/>
    <cellStyle name="40% - Énfasis6 2 6 4 2 2 2" xfId="11330" xr:uid="{6EA9B6AD-F401-4528-A745-B69F0B5BD196}"/>
    <cellStyle name="40% - Énfasis6 2 6 4 2 3" xfId="8376" xr:uid="{0580E7B8-08BD-42E9-810A-F5162E10B017}"/>
    <cellStyle name="40% - Énfasis6 2 6 4 3" xfId="2847" xr:uid="{00000000-0005-0000-0000-0000E6080000}"/>
    <cellStyle name="40% - Énfasis6 2 6 4 3 2" xfId="6104" xr:uid="{E705E74A-73AF-4948-8F42-388258828274}"/>
    <cellStyle name="40% - Énfasis6 2 6 4 3 2 2" xfId="12106" xr:uid="{36239038-8D6D-4DA1-A974-82F9C3695438}"/>
    <cellStyle name="40% - Énfasis6 2 6 4 3 3" xfId="9152" xr:uid="{81AE1C0C-ED67-4B82-85A4-DB0804B3A9D9}"/>
    <cellStyle name="40% - Énfasis6 2 6 4 4" xfId="4037" xr:uid="{4075FBD1-2DAA-47E8-AEB7-E545F43F2A52}"/>
    <cellStyle name="40% - Énfasis6 2 6 4 4 2" xfId="10241" xr:uid="{6F4A87C7-113A-4F58-A496-C98AA95E04F8}"/>
    <cellStyle name="40% - Énfasis6 2 6 4 5" xfId="7287" xr:uid="{3AA3AA80-33ED-4B80-B90D-5AC7BE043C1D}"/>
    <cellStyle name="40% - Énfasis6 2 6 5" xfId="1049" xr:uid="{00000000-0005-0000-0000-0000E7080000}"/>
    <cellStyle name="40% - Énfasis6 2 6 5 2" xfId="3123" xr:uid="{00000000-0005-0000-0000-0000E8080000}"/>
    <cellStyle name="40% - Énfasis6 2 6 5 2 2" xfId="6380" xr:uid="{01E385DF-9D41-4F5D-9C96-449E38C349D1}"/>
    <cellStyle name="40% - Énfasis6 2 6 5 2 2 2" xfId="12382" xr:uid="{67A04D46-90B0-4290-8B89-931DFD987F6B}"/>
    <cellStyle name="40% - Énfasis6 2 6 5 2 3" xfId="9428" xr:uid="{913E97B6-F1F1-48CF-961C-872C5F17FBE1}"/>
    <cellStyle name="40% - Énfasis6 2 6 5 3" xfId="4313" xr:uid="{68EB6F54-7E13-4FDC-AE9E-47857AD56C25}"/>
    <cellStyle name="40% - Énfasis6 2 6 5 3 2" xfId="10517" xr:uid="{A332174B-1A36-44C7-96FA-BB7FE66195CA}"/>
    <cellStyle name="40% - Énfasis6 2 6 5 4" xfId="7563" xr:uid="{EC4EAF53-FDDC-4548-87AD-72D00304BBDF}"/>
    <cellStyle name="40% - Énfasis6 2 6 6" xfId="1383" xr:uid="{00000000-0005-0000-0000-0000E9080000}"/>
    <cellStyle name="40% - Énfasis6 2 6 6 2" xfId="4642" xr:uid="{D72E992C-55FA-4C13-B4D9-6A5910FBC3C1}"/>
    <cellStyle name="40% - Énfasis6 2 6 6 2 2" xfId="10830" xr:uid="{D6E80107-39E5-4502-9ECB-37CE194458BE}"/>
    <cellStyle name="40% - Énfasis6 2 6 6 3" xfId="7876" xr:uid="{25E5899D-67A2-444C-813F-C1C1D2BA5C8B}"/>
    <cellStyle name="40% - Énfasis6 2 6 7" xfId="2262" xr:uid="{00000000-0005-0000-0000-0000EA080000}"/>
    <cellStyle name="40% - Énfasis6 2 6 7 2" xfId="5519" xr:uid="{9CED4AE8-CF4C-4649-A480-19AB1A0A605E}"/>
    <cellStyle name="40% - Énfasis6 2 6 7 2 2" xfId="11606" xr:uid="{825BEDD8-B919-4D91-BCFB-B73FBC08C11E}"/>
    <cellStyle name="40% - Énfasis6 2 6 7 3" xfId="8652" xr:uid="{58E37795-C3EC-471C-9BCA-D42E512D01E7}"/>
    <cellStyle name="40% - Énfasis6 2 6 8" xfId="3452" xr:uid="{4D2F50D7-F226-4E64-AC7C-3FF71463CEC5}"/>
    <cellStyle name="40% - Énfasis6 2 6 8 2" xfId="9741" xr:uid="{148754C7-3CA7-42A9-ADFD-5BDCCDEBDD12}"/>
    <cellStyle name="40% - Énfasis6 2 6 9" xfId="6787" xr:uid="{DE3A87EA-40DA-404D-9E48-F91FF0EAB505}"/>
    <cellStyle name="40% - Énfasis6 2 7" xfId="167" xr:uid="{00000000-0005-0000-0000-0000EB080000}"/>
    <cellStyle name="40% - Énfasis6 2 7 2" xfId="359" xr:uid="{00000000-0005-0000-0000-0000EC080000}"/>
    <cellStyle name="40% - Énfasis6 2 7 2 2" xfId="918" xr:uid="{00000000-0005-0000-0000-0000ED080000}"/>
    <cellStyle name="40% - Énfasis6 2 7 2 2 2" xfId="2118" xr:uid="{00000000-0005-0000-0000-0000EE080000}"/>
    <cellStyle name="40% - Énfasis6 2 7 2 2 2 2" xfId="5376" xr:uid="{CD772F5D-F739-4534-BA13-49B42FD6913D}"/>
    <cellStyle name="40% - Énfasis6 2 7 2 2 2 2 2" xfId="11479" xr:uid="{46037A78-5495-4906-9DB8-3F777A6545BC}"/>
    <cellStyle name="40% - Énfasis6 2 7 2 2 2 3" xfId="8525" xr:uid="{1592C79A-283F-4805-8565-CA237240E818}"/>
    <cellStyle name="40% - Énfasis6 2 7 2 2 3" xfId="2996" xr:uid="{00000000-0005-0000-0000-0000EF080000}"/>
    <cellStyle name="40% - Énfasis6 2 7 2 2 3 2" xfId="6253" xr:uid="{85564F10-468A-43EF-89EE-EBDD5FDD0654}"/>
    <cellStyle name="40% - Énfasis6 2 7 2 2 3 2 2" xfId="12255" xr:uid="{D2B32665-2A8E-4CC8-B124-6D33B4DBD212}"/>
    <cellStyle name="40% - Énfasis6 2 7 2 2 3 3" xfId="9301" xr:uid="{473FC298-C320-41BA-8115-6DD62823D399}"/>
    <cellStyle name="40% - Énfasis6 2 7 2 2 4" xfId="4186" xr:uid="{356F1B1A-5691-46C8-960D-C86D6833C6F2}"/>
    <cellStyle name="40% - Énfasis6 2 7 2 2 4 2" xfId="10390" xr:uid="{D6F23C0F-A949-45E4-BC92-DBD266554FA2}"/>
    <cellStyle name="40% - Énfasis6 2 7 2 2 5" xfId="7436" xr:uid="{56E9AFC5-EB96-4798-BC14-98C5759795AE}"/>
    <cellStyle name="40% - Énfasis6 2 7 2 3" xfId="1198" xr:uid="{00000000-0005-0000-0000-0000F0080000}"/>
    <cellStyle name="40% - Énfasis6 2 7 2 3 2" xfId="3272" xr:uid="{00000000-0005-0000-0000-0000F1080000}"/>
    <cellStyle name="40% - Énfasis6 2 7 2 3 2 2" xfId="6529" xr:uid="{5E1BE3F9-74B7-4CDC-931D-A017421B93CA}"/>
    <cellStyle name="40% - Énfasis6 2 7 2 3 2 2 2" xfId="12531" xr:uid="{065BE037-E7C3-4F49-ABA6-B2182030E57A}"/>
    <cellStyle name="40% - Énfasis6 2 7 2 3 2 3" xfId="9577" xr:uid="{C013BAB6-6771-4693-9187-9B24FDDD955D}"/>
    <cellStyle name="40% - Énfasis6 2 7 2 3 3" xfId="4462" xr:uid="{AD4A8D70-DC81-47FD-B577-32CB30ED5B3C}"/>
    <cellStyle name="40% - Énfasis6 2 7 2 3 3 2" xfId="10666" xr:uid="{2EB47B9D-26F3-450A-AE14-638F51F464D8}"/>
    <cellStyle name="40% - Énfasis6 2 7 2 3 4" xfId="7712" xr:uid="{7636D208-61C4-452C-9CAA-9C504EA3CC88}"/>
    <cellStyle name="40% - Énfasis6 2 7 2 4" xfId="1586" xr:uid="{00000000-0005-0000-0000-0000F2080000}"/>
    <cellStyle name="40% - Énfasis6 2 7 2 4 2" xfId="4845" xr:uid="{34E35202-DE9C-471D-93CA-3EDBD36BF326}"/>
    <cellStyle name="40% - Énfasis6 2 7 2 4 2 2" xfId="10979" xr:uid="{2F6D5993-B8E7-4DA2-9B3E-5C679153DACB}"/>
    <cellStyle name="40% - Énfasis6 2 7 2 4 3" xfId="8025" xr:uid="{FDB02700-01A6-499F-8B58-A1E510175D2E}"/>
    <cellStyle name="40% - Énfasis6 2 7 2 5" xfId="2465" xr:uid="{00000000-0005-0000-0000-0000F3080000}"/>
    <cellStyle name="40% - Énfasis6 2 7 2 5 2" xfId="5722" xr:uid="{922E980B-1373-436E-86C9-2B5D58CE2CF3}"/>
    <cellStyle name="40% - Énfasis6 2 7 2 5 2 2" xfId="11755" xr:uid="{E81DAF91-0A3F-421F-AFF0-60F2BE80AD6A}"/>
    <cellStyle name="40% - Énfasis6 2 7 2 5 3" xfId="8801" xr:uid="{88974811-797B-416D-8925-2EA449E55185}"/>
    <cellStyle name="40% - Énfasis6 2 7 2 6" xfId="3655" xr:uid="{5FFEB80E-9DE9-4D70-B0E8-6B95D657075A}"/>
    <cellStyle name="40% - Énfasis6 2 7 2 6 2" xfId="9890" xr:uid="{A87D8E84-42B4-4572-A191-C9B989AD95DC}"/>
    <cellStyle name="40% - Énfasis6 2 7 2 7" xfId="6936" xr:uid="{B605EFE1-A84D-4284-B39C-47990EE9441C}"/>
    <cellStyle name="40% - Énfasis6 2 7 3" xfId="589" xr:uid="{00000000-0005-0000-0000-0000F4080000}"/>
    <cellStyle name="40% - Énfasis6 2 7 3 2" xfId="1795" xr:uid="{00000000-0005-0000-0000-0000F5080000}"/>
    <cellStyle name="40% - Énfasis6 2 7 3 2 2" xfId="5054" xr:uid="{1861BC40-8715-4B8E-9DF7-C88CDB2ADB3C}"/>
    <cellStyle name="40% - Énfasis6 2 7 3 2 2 2" xfId="11158" xr:uid="{C83A677B-612B-47F1-A1A3-F25B67484139}"/>
    <cellStyle name="40% - Énfasis6 2 7 3 2 3" xfId="8204" xr:uid="{7F00B62C-0252-49AD-98F1-E29EC7BEC9A6}"/>
    <cellStyle name="40% - Énfasis6 2 7 3 3" xfId="2674" xr:uid="{00000000-0005-0000-0000-0000F6080000}"/>
    <cellStyle name="40% - Énfasis6 2 7 3 3 2" xfId="5931" xr:uid="{FCB514EF-7F58-4D09-935B-FC4FBF547FC5}"/>
    <cellStyle name="40% - Énfasis6 2 7 3 3 2 2" xfId="11934" xr:uid="{C8E0BEE6-E022-4CDB-8B9F-AD77762FCC74}"/>
    <cellStyle name="40% - Énfasis6 2 7 3 3 3" xfId="8980" xr:uid="{B475A36A-5885-4A7B-842F-4BD798E8D963}"/>
    <cellStyle name="40% - Énfasis6 2 7 3 4" xfId="3864" xr:uid="{AFC11367-FFA1-402F-A9D0-576DBA164C4E}"/>
    <cellStyle name="40% - Énfasis6 2 7 3 4 2" xfId="10069" xr:uid="{AF996E7B-7FE2-4216-A321-6745C390062B}"/>
    <cellStyle name="40% - Énfasis6 2 7 3 5" xfId="7115" xr:uid="{1DFA8115-592C-4DD3-8474-95158DF399DB}"/>
    <cellStyle name="40% - Énfasis6 2 7 4" xfId="784" xr:uid="{00000000-0005-0000-0000-0000F7080000}"/>
    <cellStyle name="40% - Énfasis6 2 7 4 2" xfId="1984" xr:uid="{00000000-0005-0000-0000-0000F8080000}"/>
    <cellStyle name="40% - Énfasis6 2 7 4 2 2" xfId="5242" xr:uid="{2FE6D69F-A698-4C68-AD64-F6D649CCF09F}"/>
    <cellStyle name="40% - Énfasis6 2 7 4 2 2 2" xfId="11345" xr:uid="{6F1147C3-1E3E-4994-826C-D5FC39CEC54E}"/>
    <cellStyle name="40% - Énfasis6 2 7 4 2 3" xfId="8391" xr:uid="{C65D1377-FA24-4C71-B34E-2A439BBC4BEA}"/>
    <cellStyle name="40% - Énfasis6 2 7 4 3" xfId="2862" xr:uid="{00000000-0005-0000-0000-0000F9080000}"/>
    <cellStyle name="40% - Énfasis6 2 7 4 3 2" xfId="6119" xr:uid="{7A6E9F18-8328-4938-ACAB-1AB78104ADAA}"/>
    <cellStyle name="40% - Énfasis6 2 7 4 3 2 2" xfId="12121" xr:uid="{93A50781-0711-45CC-9659-62A16ECFFB1C}"/>
    <cellStyle name="40% - Énfasis6 2 7 4 3 3" xfId="9167" xr:uid="{D2B9CB9F-F5D9-4F0E-A97A-4AF34716CDBF}"/>
    <cellStyle name="40% - Énfasis6 2 7 4 4" xfId="4052" xr:uid="{A1513E54-2BC6-40AE-891F-DA69B898A34F}"/>
    <cellStyle name="40% - Énfasis6 2 7 4 4 2" xfId="10256" xr:uid="{810F1673-D1EC-4DF3-B708-F05EB37925EA}"/>
    <cellStyle name="40% - Énfasis6 2 7 4 5" xfId="7302" xr:uid="{B0CCEB31-CDEB-4479-96B1-62FC943D91E1}"/>
    <cellStyle name="40% - Énfasis6 2 7 5" xfId="1064" xr:uid="{00000000-0005-0000-0000-0000FA080000}"/>
    <cellStyle name="40% - Énfasis6 2 7 5 2" xfId="3138" xr:uid="{00000000-0005-0000-0000-0000FB080000}"/>
    <cellStyle name="40% - Énfasis6 2 7 5 2 2" xfId="6395" xr:uid="{FD3B7B58-9161-4A18-A81D-D10DCA569CDD}"/>
    <cellStyle name="40% - Énfasis6 2 7 5 2 2 2" xfId="12397" xr:uid="{856367FD-5EA6-42C5-A287-40347E498B0C}"/>
    <cellStyle name="40% - Énfasis6 2 7 5 2 3" xfId="9443" xr:uid="{9C5E23F6-945E-4F2D-A225-F5849533EAB5}"/>
    <cellStyle name="40% - Énfasis6 2 7 5 3" xfId="4328" xr:uid="{724C636B-1113-46AA-8585-D0F37B2719BB}"/>
    <cellStyle name="40% - Énfasis6 2 7 5 3 2" xfId="10532" xr:uid="{878EAE14-B0DD-4626-8FE9-2BB8FEACEBCE}"/>
    <cellStyle name="40% - Énfasis6 2 7 5 4" xfId="7578" xr:uid="{1E66E1B9-2D04-4980-92ED-F5027E0655A5}"/>
    <cellStyle name="40% - Énfasis6 2 7 6" xfId="1402" xr:uid="{00000000-0005-0000-0000-0000FC080000}"/>
    <cellStyle name="40% - Énfasis6 2 7 6 2" xfId="4661" xr:uid="{D28CCC28-64A5-4CAF-BAE0-EB95A6A020D8}"/>
    <cellStyle name="40% - Énfasis6 2 7 6 2 2" xfId="10845" xr:uid="{7698B053-CE20-4BFE-84A4-C967280E9EC1}"/>
    <cellStyle name="40% - Énfasis6 2 7 6 3" xfId="7891" xr:uid="{5DD54230-830C-41F4-950A-B4A8EBA86A0A}"/>
    <cellStyle name="40% - Énfasis6 2 7 7" xfId="2281" xr:uid="{00000000-0005-0000-0000-0000FD080000}"/>
    <cellStyle name="40% - Énfasis6 2 7 7 2" xfId="5538" xr:uid="{3827F41E-9F0C-4F64-8E17-2CF1D0D6444A}"/>
    <cellStyle name="40% - Énfasis6 2 7 7 2 2" xfId="11621" xr:uid="{074A0118-C679-4B19-A4A7-F115D72F3A6B}"/>
    <cellStyle name="40% - Énfasis6 2 7 7 3" xfId="8667" xr:uid="{BA3F6B39-C641-4D37-AC6B-5D4E64C797D9}"/>
    <cellStyle name="40% - Énfasis6 2 7 8" xfId="3471" xr:uid="{B927CC1A-E79D-43DF-A557-142A2C0FCE81}"/>
    <cellStyle name="40% - Énfasis6 2 7 8 2" xfId="9756" xr:uid="{0A2DB781-684E-4CA5-89AD-0C8307932851}"/>
    <cellStyle name="40% - Énfasis6 2 7 9" xfId="6802" xr:uid="{BAC2972B-7DB5-425A-AFC8-2401A3D39384}"/>
    <cellStyle name="40% - Énfasis6 2 8" xfId="186" xr:uid="{00000000-0005-0000-0000-0000FE080000}"/>
    <cellStyle name="40% - Énfasis6 2 8 2" xfId="378" xr:uid="{00000000-0005-0000-0000-0000FF080000}"/>
    <cellStyle name="40% - Énfasis6 2 8 2 2" xfId="933" xr:uid="{00000000-0005-0000-0000-000000090000}"/>
    <cellStyle name="40% - Énfasis6 2 8 2 2 2" xfId="2133" xr:uid="{00000000-0005-0000-0000-000001090000}"/>
    <cellStyle name="40% - Énfasis6 2 8 2 2 2 2" xfId="5391" xr:uid="{0251AC21-FCE7-46A7-80B4-BE669037B64F}"/>
    <cellStyle name="40% - Énfasis6 2 8 2 2 2 2 2" xfId="11494" xr:uid="{19374E18-3314-45A2-BD4D-48CF5C823B77}"/>
    <cellStyle name="40% - Énfasis6 2 8 2 2 2 3" xfId="8540" xr:uid="{3A75ADCD-6952-4885-A734-BA763A48480B}"/>
    <cellStyle name="40% - Énfasis6 2 8 2 2 3" xfId="3011" xr:uid="{00000000-0005-0000-0000-000002090000}"/>
    <cellStyle name="40% - Énfasis6 2 8 2 2 3 2" xfId="6268" xr:uid="{D792609C-0E48-419E-966B-6E6E7DE8C624}"/>
    <cellStyle name="40% - Énfasis6 2 8 2 2 3 2 2" xfId="12270" xr:uid="{D827C1BE-C394-4E62-A9AB-741CC62D77F3}"/>
    <cellStyle name="40% - Énfasis6 2 8 2 2 3 3" xfId="9316" xr:uid="{F5307144-BF61-49E2-AFF1-467066FE2401}"/>
    <cellStyle name="40% - Énfasis6 2 8 2 2 4" xfId="4201" xr:uid="{49925361-AFC3-41CD-B25F-0D507BEA5175}"/>
    <cellStyle name="40% - Énfasis6 2 8 2 2 4 2" xfId="10405" xr:uid="{C150DC8F-E055-4EA2-946D-125AECAF13A7}"/>
    <cellStyle name="40% - Énfasis6 2 8 2 2 5" xfId="7451" xr:uid="{4239CA1A-9EAD-4B74-BE3D-E57FA89E1FE6}"/>
    <cellStyle name="40% - Énfasis6 2 8 2 3" xfId="1213" xr:uid="{00000000-0005-0000-0000-000003090000}"/>
    <cellStyle name="40% - Énfasis6 2 8 2 3 2" xfId="3287" xr:uid="{00000000-0005-0000-0000-000004090000}"/>
    <cellStyle name="40% - Énfasis6 2 8 2 3 2 2" xfId="6544" xr:uid="{81B1255A-A288-4BF2-A172-905BD6046C68}"/>
    <cellStyle name="40% - Énfasis6 2 8 2 3 2 2 2" xfId="12546" xr:uid="{FF5B729A-FD5F-483E-989F-DAEF0E113287}"/>
    <cellStyle name="40% - Énfasis6 2 8 2 3 2 3" xfId="9592" xr:uid="{B81E7B4B-8B64-4D37-A19C-0F7CEB3F2673}"/>
    <cellStyle name="40% - Énfasis6 2 8 2 3 3" xfId="4477" xr:uid="{62F0D1C6-8536-4BC6-8617-495CC1B10EE5}"/>
    <cellStyle name="40% - Énfasis6 2 8 2 3 3 2" xfId="10681" xr:uid="{9312443A-A9A9-4C48-BBAA-14EDE30EADFE}"/>
    <cellStyle name="40% - Énfasis6 2 8 2 3 4" xfId="7727" xr:uid="{2FC9128E-106C-4B36-B039-DD2BB13262CF}"/>
    <cellStyle name="40% - Énfasis6 2 8 2 4" xfId="1604" xr:uid="{00000000-0005-0000-0000-000005090000}"/>
    <cellStyle name="40% - Énfasis6 2 8 2 4 2" xfId="4863" xr:uid="{D349F697-06F3-4672-BFE7-F67229658C9F}"/>
    <cellStyle name="40% - Énfasis6 2 8 2 4 2 2" xfId="10994" xr:uid="{0816267D-EE9C-46D9-B14A-6D10A0BE8EF1}"/>
    <cellStyle name="40% - Énfasis6 2 8 2 4 3" xfId="8040" xr:uid="{3EFCB3CF-9105-4F21-A7D9-9794514CB17C}"/>
    <cellStyle name="40% - Énfasis6 2 8 2 5" xfId="2483" xr:uid="{00000000-0005-0000-0000-000006090000}"/>
    <cellStyle name="40% - Énfasis6 2 8 2 5 2" xfId="5740" xr:uid="{BEEDA26E-FCD4-4AD7-9305-02ED7402FE3D}"/>
    <cellStyle name="40% - Énfasis6 2 8 2 5 2 2" xfId="11770" xr:uid="{0FC1FD38-EF17-4163-9CEE-E9C68FD21D99}"/>
    <cellStyle name="40% - Énfasis6 2 8 2 5 3" xfId="8816" xr:uid="{CDE182DB-8D3E-4A69-B8D0-A2BE77554D68}"/>
    <cellStyle name="40% - Énfasis6 2 8 2 6" xfId="3673" xr:uid="{0920BB4F-6E9B-486F-9E43-4E7FFCAB8E44}"/>
    <cellStyle name="40% - Énfasis6 2 8 2 6 2" xfId="9905" xr:uid="{D0ADEE00-DAAF-4E95-8A82-2D5B1C7D9F78}"/>
    <cellStyle name="40% - Énfasis6 2 8 2 7" xfId="6951" xr:uid="{34393118-0CF1-4A63-BE3A-D77478D5FFDC}"/>
    <cellStyle name="40% - Énfasis6 2 8 3" xfId="604" xr:uid="{00000000-0005-0000-0000-000007090000}"/>
    <cellStyle name="40% - Énfasis6 2 8 3 2" xfId="1810" xr:uid="{00000000-0005-0000-0000-000008090000}"/>
    <cellStyle name="40% - Énfasis6 2 8 3 2 2" xfId="5069" xr:uid="{B44BBE82-8C50-4832-A7A6-558276677FE1}"/>
    <cellStyle name="40% - Énfasis6 2 8 3 2 2 2" xfId="11173" xr:uid="{168831D4-C7BE-4BAC-9AAC-8A214F765905}"/>
    <cellStyle name="40% - Énfasis6 2 8 3 2 3" xfId="8219" xr:uid="{94F63D61-DD3B-4602-ACC1-C42BEA5BBDF5}"/>
    <cellStyle name="40% - Énfasis6 2 8 3 3" xfId="2689" xr:uid="{00000000-0005-0000-0000-000009090000}"/>
    <cellStyle name="40% - Énfasis6 2 8 3 3 2" xfId="5946" xr:uid="{F9503E92-BC6C-44ED-B5F6-2B71B92260AB}"/>
    <cellStyle name="40% - Énfasis6 2 8 3 3 2 2" xfId="11949" xr:uid="{A0A3D62E-B1B4-4494-8961-768F1E3F9E8A}"/>
    <cellStyle name="40% - Énfasis6 2 8 3 3 3" xfId="8995" xr:uid="{7A66F269-45B4-4EEC-9927-3FF945631A26}"/>
    <cellStyle name="40% - Énfasis6 2 8 3 4" xfId="3879" xr:uid="{81C19509-41E8-4346-8C48-650A43CA4308}"/>
    <cellStyle name="40% - Énfasis6 2 8 3 4 2" xfId="10084" xr:uid="{A0FEBB46-FCF1-49FF-B531-C510D05BDC90}"/>
    <cellStyle name="40% - Énfasis6 2 8 3 5" xfId="7130" xr:uid="{08E09515-C858-46D5-86EC-49B6ED4F57A8}"/>
    <cellStyle name="40% - Énfasis6 2 8 4" xfId="799" xr:uid="{00000000-0005-0000-0000-00000A090000}"/>
    <cellStyle name="40% - Énfasis6 2 8 4 2" xfId="1999" xr:uid="{00000000-0005-0000-0000-00000B090000}"/>
    <cellStyle name="40% - Énfasis6 2 8 4 2 2" xfId="5257" xr:uid="{391495CD-8217-43D0-B338-3C4F42799E71}"/>
    <cellStyle name="40% - Énfasis6 2 8 4 2 2 2" xfId="11360" xr:uid="{9624F4E3-147D-408F-B5E9-A9A221A8EFDE}"/>
    <cellStyle name="40% - Énfasis6 2 8 4 2 3" xfId="8406" xr:uid="{3AE6FA15-C748-4013-A12F-35677FAE86F4}"/>
    <cellStyle name="40% - Énfasis6 2 8 4 3" xfId="2877" xr:uid="{00000000-0005-0000-0000-00000C090000}"/>
    <cellStyle name="40% - Énfasis6 2 8 4 3 2" xfId="6134" xr:uid="{EBFD9B9B-98D5-48F1-866A-37424818BD7B}"/>
    <cellStyle name="40% - Énfasis6 2 8 4 3 2 2" xfId="12136" xr:uid="{7ECCD46A-7ECC-4FDE-A544-47128B2A3367}"/>
    <cellStyle name="40% - Énfasis6 2 8 4 3 3" xfId="9182" xr:uid="{C59ACBCD-FF4D-42A7-B0C1-8C4DDC4DD556}"/>
    <cellStyle name="40% - Énfasis6 2 8 4 4" xfId="4067" xr:uid="{2CAD9FE2-FA86-4F15-AF6E-9A2189914F1C}"/>
    <cellStyle name="40% - Énfasis6 2 8 4 4 2" xfId="10271" xr:uid="{9299BB0F-8D10-4F56-A668-3182C63CE642}"/>
    <cellStyle name="40% - Énfasis6 2 8 4 5" xfId="7317" xr:uid="{E16A65A9-A051-4C55-BA1F-41380739AB66}"/>
    <cellStyle name="40% - Énfasis6 2 8 5" xfId="1079" xr:uid="{00000000-0005-0000-0000-00000D090000}"/>
    <cellStyle name="40% - Énfasis6 2 8 5 2" xfId="3153" xr:uid="{00000000-0005-0000-0000-00000E090000}"/>
    <cellStyle name="40% - Énfasis6 2 8 5 2 2" xfId="6410" xr:uid="{B49E7069-F05C-4E3D-AB83-6A8957795B1C}"/>
    <cellStyle name="40% - Énfasis6 2 8 5 2 2 2" xfId="12412" xr:uid="{A0A02543-D0C6-474F-8A3B-3E21EAC65687}"/>
    <cellStyle name="40% - Énfasis6 2 8 5 2 3" xfId="9458" xr:uid="{6B8CD4E2-0B3A-48BF-B549-32EB8ED84713}"/>
    <cellStyle name="40% - Énfasis6 2 8 5 3" xfId="4343" xr:uid="{99BEBB35-438F-4FD7-811F-90C6D404BD12}"/>
    <cellStyle name="40% - Énfasis6 2 8 5 3 2" xfId="10547" xr:uid="{286B5CC8-7175-48CB-9428-40CEE25F4C7A}"/>
    <cellStyle name="40% - Énfasis6 2 8 5 4" xfId="7593" xr:uid="{238E73B5-A74F-4974-A34C-13DE53A11246}"/>
    <cellStyle name="40% - Énfasis6 2 8 6" xfId="1420" xr:uid="{00000000-0005-0000-0000-00000F090000}"/>
    <cellStyle name="40% - Énfasis6 2 8 6 2" xfId="4679" xr:uid="{28E32D0E-96F8-4982-B33F-F548F4148320}"/>
    <cellStyle name="40% - Énfasis6 2 8 6 2 2" xfId="10860" xr:uid="{864DA02B-D53B-4C9A-8C54-51327E0F4613}"/>
    <cellStyle name="40% - Énfasis6 2 8 6 3" xfId="7906" xr:uid="{29958D95-E00E-4EFB-B971-28ED2E3D2BEE}"/>
    <cellStyle name="40% - Énfasis6 2 8 7" xfId="2299" xr:uid="{00000000-0005-0000-0000-000010090000}"/>
    <cellStyle name="40% - Énfasis6 2 8 7 2" xfId="5556" xr:uid="{8C739C6D-69F8-4D1A-9375-271FE27DA114}"/>
    <cellStyle name="40% - Énfasis6 2 8 7 2 2" xfId="11636" xr:uid="{09849CC9-36D5-4CEF-9C16-A7590B882614}"/>
    <cellStyle name="40% - Énfasis6 2 8 7 3" xfId="8682" xr:uid="{2C897863-EE0C-406C-8308-CC307B493F90}"/>
    <cellStyle name="40% - Énfasis6 2 8 8" xfId="3489" xr:uid="{2863DF65-DEB6-4217-829D-99B3D648BDF1}"/>
    <cellStyle name="40% - Énfasis6 2 8 8 2" xfId="9771" xr:uid="{22833A26-66CA-4EE1-8618-93D8B9D7A0D9}"/>
    <cellStyle name="40% - Énfasis6 2 8 9" xfId="6817" xr:uid="{D4B40257-8EE2-4CB2-A50C-618885C1FCBD}"/>
    <cellStyle name="40% - Énfasis6 2 9" xfId="205" xr:uid="{00000000-0005-0000-0000-000011090000}"/>
    <cellStyle name="40% - Énfasis6 2 9 2" xfId="397" xr:uid="{00000000-0005-0000-0000-000012090000}"/>
    <cellStyle name="40% - Énfasis6 2 9 2 2" xfId="948" xr:uid="{00000000-0005-0000-0000-000013090000}"/>
    <cellStyle name="40% - Énfasis6 2 9 2 2 2" xfId="2148" xr:uid="{00000000-0005-0000-0000-000014090000}"/>
    <cellStyle name="40% - Énfasis6 2 9 2 2 2 2" xfId="5406" xr:uid="{3387A1D1-7985-4F69-AC6B-958D2965D5D3}"/>
    <cellStyle name="40% - Énfasis6 2 9 2 2 2 2 2" xfId="11509" xr:uid="{B8A21340-F377-4CEB-A20F-760CB21904D2}"/>
    <cellStyle name="40% - Énfasis6 2 9 2 2 2 3" xfId="8555" xr:uid="{01B273CE-DDE7-4A81-9E56-73ED88DEB8DE}"/>
    <cellStyle name="40% - Énfasis6 2 9 2 2 3" xfId="3026" xr:uid="{00000000-0005-0000-0000-000015090000}"/>
    <cellStyle name="40% - Énfasis6 2 9 2 2 3 2" xfId="6283" xr:uid="{D07DAA37-ECC2-4E73-A693-6A9CF7D5593D}"/>
    <cellStyle name="40% - Énfasis6 2 9 2 2 3 2 2" xfId="12285" xr:uid="{CE8F6E38-985F-45B9-81CD-6ABF15E3E31B}"/>
    <cellStyle name="40% - Énfasis6 2 9 2 2 3 3" xfId="9331" xr:uid="{81FFAC92-4260-4BFF-A253-3CF1B1652346}"/>
    <cellStyle name="40% - Énfasis6 2 9 2 2 4" xfId="4216" xr:uid="{80FB366D-F5A3-4DD6-85ED-A40F6ED45631}"/>
    <cellStyle name="40% - Énfasis6 2 9 2 2 4 2" xfId="10420" xr:uid="{067C9BA1-DE8D-4353-A97F-A6BACED1E188}"/>
    <cellStyle name="40% - Énfasis6 2 9 2 2 5" xfId="7466" xr:uid="{07060647-B5D7-4FC6-AAED-638E243FBBFF}"/>
    <cellStyle name="40% - Énfasis6 2 9 2 3" xfId="1228" xr:uid="{00000000-0005-0000-0000-000016090000}"/>
    <cellStyle name="40% - Énfasis6 2 9 2 3 2" xfId="3302" xr:uid="{00000000-0005-0000-0000-000017090000}"/>
    <cellStyle name="40% - Énfasis6 2 9 2 3 2 2" xfId="6559" xr:uid="{0D72A4A2-FD46-45EE-8BC6-4641A87B84B4}"/>
    <cellStyle name="40% - Énfasis6 2 9 2 3 2 2 2" xfId="12561" xr:uid="{F0F1FF8F-298E-4CC9-863A-65A24FAB47B8}"/>
    <cellStyle name="40% - Énfasis6 2 9 2 3 2 3" xfId="9607" xr:uid="{116FF068-7308-406F-BAD1-B8708985701C}"/>
    <cellStyle name="40% - Énfasis6 2 9 2 3 3" xfId="4492" xr:uid="{66B1B33F-7667-402E-9387-E5590822AD55}"/>
    <cellStyle name="40% - Énfasis6 2 9 2 3 3 2" xfId="10696" xr:uid="{22C874BC-CDA5-4957-B439-7448A0D563DF}"/>
    <cellStyle name="40% - Énfasis6 2 9 2 3 4" xfId="7742" xr:uid="{60DD103C-28A6-4CA5-9378-9DD07FCED097}"/>
    <cellStyle name="40% - Énfasis6 2 9 2 4" xfId="1622" xr:uid="{00000000-0005-0000-0000-000018090000}"/>
    <cellStyle name="40% - Énfasis6 2 9 2 4 2" xfId="4881" xr:uid="{F28FCC15-739C-4368-A3A0-70249A311689}"/>
    <cellStyle name="40% - Énfasis6 2 9 2 4 2 2" xfId="11009" xr:uid="{6B6CCF47-8E2E-4E1B-8EB1-5186F82559CF}"/>
    <cellStyle name="40% - Énfasis6 2 9 2 4 3" xfId="8055" xr:uid="{74A93C64-A3EB-4761-8E69-6583CB4A68EF}"/>
    <cellStyle name="40% - Énfasis6 2 9 2 5" xfId="2501" xr:uid="{00000000-0005-0000-0000-000019090000}"/>
    <cellStyle name="40% - Énfasis6 2 9 2 5 2" xfId="5758" xr:uid="{47A1C885-6C64-4A81-8E86-48A6CA37393D}"/>
    <cellStyle name="40% - Énfasis6 2 9 2 5 2 2" xfId="11785" xr:uid="{460DB52E-BDDE-4028-98B6-57CEF7986D2A}"/>
    <cellStyle name="40% - Énfasis6 2 9 2 5 3" xfId="8831" xr:uid="{49E59B22-BC28-4EA9-B1AD-642C0F88F92B}"/>
    <cellStyle name="40% - Énfasis6 2 9 2 6" xfId="3691" xr:uid="{6A0FA80D-76AD-48B4-BFD5-2CFAE0254921}"/>
    <cellStyle name="40% - Énfasis6 2 9 2 6 2" xfId="9920" xr:uid="{71FD3A6F-E5F0-4A69-9ABB-E083A083BE35}"/>
    <cellStyle name="40% - Énfasis6 2 9 2 7" xfId="6966" xr:uid="{5E96D6A4-343E-40B3-9DAE-C7CDBE206E98}"/>
    <cellStyle name="40% - Énfasis6 2 9 3" xfId="619" xr:uid="{00000000-0005-0000-0000-00001A090000}"/>
    <cellStyle name="40% - Énfasis6 2 9 3 2" xfId="1825" xr:uid="{00000000-0005-0000-0000-00001B090000}"/>
    <cellStyle name="40% - Énfasis6 2 9 3 2 2" xfId="5084" xr:uid="{6BD6EADF-1D90-4D3D-9F44-2C25ED122C7A}"/>
    <cellStyle name="40% - Énfasis6 2 9 3 2 2 2" xfId="11188" xr:uid="{268C958E-F051-4BD4-86AD-907F2CF41FA6}"/>
    <cellStyle name="40% - Énfasis6 2 9 3 2 3" xfId="8234" xr:uid="{E889E2B3-70C7-44DF-B7E7-618F94C084DD}"/>
    <cellStyle name="40% - Énfasis6 2 9 3 3" xfId="2704" xr:uid="{00000000-0005-0000-0000-00001C090000}"/>
    <cellStyle name="40% - Énfasis6 2 9 3 3 2" xfId="5961" xr:uid="{9523BFFF-064C-4C7C-B437-6CC0FAAEF91B}"/>
    <cellStyle name="40% - Énfasis6 2 9 3 3 2 2" xfId="11964" xr:uid="{CAB0D9EF-2BBC-4828-998A-8B7A1BF69619}"/>
    <cellStyle name="40% - Énfasis6 2 9 3 3 3" xfId="9010" xr:uid="{7A65CDAA-FC65-4F50-A0D7-0BD75EB2F0A6}"/>
    <cellStyle name="40% - Énfasis6 2 9 3 4" xfId="3894" xr:uid="{38C32D7D-A2D6-4B28-B672-4AECB4404E3C}"/>
    <cellStyle name="40% - Énfasis6 2 9 3 4 2" xfId="10099" xr:uid="{6C8C3856-19D2-4AF4-94C1-16E4F316CB16}"/>
    <cellStyle name="40% - Énfasis6 2 9 3 5" xfId="7145" xr:uid="{DB06A76B-21ED-4458-9B33-208440692819}"/>
    <cellStyle name="40% - Énfasis6 2 9 4" xfId="814" xr:uid="{00000000-0005-0000-0000-00001D090000}"/>
    <cellStyle name="40% - Énfasis6 2 9 4 2" xfId="2014" xr:uid="{00000000-0005-0000-0000-00001E090000}"/>
    <cellStyle name="40% - Énfasis6 2 9 4 2 2" xfId="5272" xr:uid="{FDEF677E-5417-4900-A296-F844785585EF}"/>
    <cellStyle name="40% - Énfasis6 2 9 4 2 2 2" xfId="11375" xr:uid="{4D1690BF-EAD8-4C3A-9F7E-82CC5A05AA56}"/>
    <cellStyle name="40% - Énfasis6 2 9 4 2 3" xfId="8421" xr:uid="{80EC97B8-9383-4B8E-ABFB-AAC8617D1C3B}"/>
    <cellStyle name="40% - Énfasis6 2 9 4 3" xfId="2892" xr:uid="{00000000-0005-0000-0000-00001F090000}"/>
    <cellStyle name="40% - Énfasis6 2 9 4 3 2" xfId="6149" xr:uid="{8779F439-43DD-462B-B3B9-D1B510B41923}"/>
    <cellStyle name="40% - Énfasis6 2 9 4 3 2 2" xfId="12151" xr:uid="{65A3E0DB-ECC9-4131-9B79-7B0DD38DAF4E}"/>
    <cellStyle name="40% - Énfasis6 2 9 4 3 3" xfId="9197" xr:uid="{DA352E00-D97C-4D9D-B223-43CDA9C90626}"/>
    <cellStyle name="40% - Énfasis6 2 9 4 4" xfId="4082" xr:uid="{F26D7BD7-45B7-457A-8090-7D5F80CF164C}"/>
    <cellStyle name="40% - Énfasis6 2 9 4 4 2" xfId="10286" xr:uid="{E5794200-E3D7-45CE-BA70-08259430EAD2}"/>
    <cellStyle name="40% - Énfasis6 2 9 4 5" xfId="7332" xr:uid="{AEF00EA5-15EE-4B27-8AAD-7AB3A9C0DE69}"/>
    <cellStyle name="40% - Énfasis6 2 9 5" xfId="1094" xr:uid="{00000000-0005-0000-0000-000020090000}"/>
    <cellStyle name="40% - Énfasis6 2 9 5 2" xfId="3168" xr:uid="{00000000-0005-0000-0000-000021090000}"/>
    <cellStyle name="40% - Énfasis6 2 9 5 2 2" xfId="6425" xr:uid="{E7545864-F837-4074-BB72-62B5CDB1F952}"/>
    <cellStyle name="40% - Énfasis6 2 9 5 2 2 2" xfId="12427" xr:uid="{98235619-38DF-4A25-9ED3-6BEA1C772FFA}"/>
    <cellStyle name="40% - Énfasis6 2 9 5 2 3" xfId="9473" xr:uid="{7F72CA10-AEA1-4546-AD0A-85B7736A06BF}"/>
    <cellStyle name="40% - Énfasis6 2 9 5 3" xfId="4358" xr:uid="{49B12FF2-DEA1-442D-8726-066FEB3E536C}"/>
    <cellStyle name="40% - Énfasis6 2 9 5 3 2" xfId="10562" xr:uid="{F932B1D9-60F7-4F62-ACD8-69043D686FC1}"/>
    <cellStyle name="40% - Énfasis6 2 9 5 4" xfId="7608" xr:uid="{615F98CE-AF32-4ED5-A62B-59D5544FBEB0}"/>
    <cellStyle name="40% - Énfasis6 2 9 6" xfId="1438" xr:uid="{00000000-0005-0000-0000-000022090000}"/>
    <cellStyle name="40% - Énfasis6 2 9 6 2" xfId="4697" xr:uid="{AF6A0F0E-6045-4F0F-8595-AEDEBFEEF756}"/>
    <cellStyle name="40% - Énfasis6 2 9 6 2 2" xfId="10875" xr:uid="{730C30F4-5DFC-48EA-967F-580AD9659C89}"/>
    <cellStyle name="40% - Énfasis6 2 9 6 3" xfId="7921" xr:uid="{9FFA88EB-6A5A-453D-A662-C5A6CF33DF5F}"/>
    <cellStyle name="40% - Énfasis6 2 9 7" xfId="2317" xr:uid="{00000000-0005-0000-0000-000023090000}"/>
    <cellStyle name="40% - Énfasis6 2 9 7 2" xfId="5574" xr:uid="{873CEF89-A499-44CF-8B22-C0D9E7ADB7A4}"/>
    <cellStyle name="40% - Énfasis6 2 9 7 2 2" xfId="11651" xr:uid="{B8C215D6-6775-48AF-B81D-FBAD57672595}"/>
    <cellStyle name="40% - Énfasis6 2 9 7 3" xfId="8697" xr:uid="{47A1CD50-9C12-4F50-AA4C-36C732D50EA7}"/>
    <cellStyle name="40% - Énfasis6 2 9 8" xfId="3507" xr:uid="{5A1B5F1A-F561-4461-BD0B-E578C67B9D38}"/>
    <cellStyle name="40% - Énfasis6 2 9 8 2" xfId="9786" xr:uid="{11EE2A53-BBC1-472D-930B-F12F25849C47}"/>
    <cellStyle name="40% - Énfasis6 2 9 9" xfId="6832" xr:uid="{6632723E-DDCC-4190-9D81-5519BB7EFBC5}"/>
    <cellStyle name="60% - Énfasis1 2" xfId="18" xr:uid="{00000000-0005-0000-0000-000024090000}"/>
    <cellStyle name="60% - Énfasis2 2" xfId="19" xr:uid="{00000000-0005-0000-0000-000025090000}"/>
    <cellStyle name="60% - Énfasis3 2" xfId="20" xr:uid="{00000000-0005-0000-0000-000026090000}"/>
    <cellStyle name="60% - Énfasis4 2" xfId="21" xr:uid="{00000000-0005-0000-0000-000027090000}"/>
    <cellStyle name="60% - Énfasis5 2" xfId="22" xr:uid="{00000000-0005-0000-0000-000028090000}"/>
    <cellStyle name="60% - Énfasis6 2" xfId="23" xr:uid="{00000000-0005-0000-0000-000029090000}"/>
    <cellStyle name="Accent" xfId="6702" xr:uid="{51BBEB95-0AB3-4EBB-94DC-F3D68BE79180}"/>
    <cellStyle name="Accent 1" xfId="6703" xr:uid="{0A47ECD3-BF93-4D9D-A664-206E3944356D}"/>
    <cellStyle name="Accent 2" xfId="6704" xr:uid="{7557B2CA-6150-4F58-BC44-DCA1576C5B91}"/>
    <cellStyle name="Accent 3" xfId="6705" xr:uid="{554B2108-8102-43F0-BFF6-A9A5B5C0BC58}"/>
    <cellStyle name="Bad" xfId="6706" xr:uid="{CE7686B5-E4B4-4CBC-BFA2-421C43A71AD4}"/>
    <cellStyle name="Buena 2" xfId="24" xr:uid="{00000000-0005-0000-0000-00002A090000}"/>
    <cellStyle name="Buena 3" xfId="73" xr:uid="{00000000-0005-0000-0000-00002B090000}"/>
    <cellStyle name="Bueno 2" xfId="6679" xr:uid="{EE01CA30-BD81-43BB-B8D3-643729E2F0A8}"/>
    <cellStyle name="Cálculo 2" xfId="25" xr:uid="{00000000-0005-0000-0000-00002C090000}"/>
    <cellStyle name="Celda de comprobación 2" xfId="26" xr:uid="{00000000-0005-0000-0000-00002D090000}"/>
    <cellStyle name="Celda vinculada 2" xfId="27" xr:uid="{00000000-0005-0000-0000-00002E090000}"/>
    <cellStyle name="cf1" xfId="6707" xr:uid="{B14C9BB7-F142-41FA-BD64-2C557B55592D}"/>
    <cellStyle name="cf2" xfId="6708" xr:uid="{34D1C9C6-ECEE-4372-A29B-C805522CFD91}"/>
    <cellStyle name="cf3" xfId="6709" xr:uid="{F21A14FA-16C4-4D86-8C41-162F7432BE54}"/>
    <cellStyle name="cf4" xfId="6710" xr:uid="{1939E15F-598B-4B27-B8B3-344D825BAA9F}"/>
    <cellStyle name="ConditionalStyle_1" xfId="6711" xr:uid="{A9EA3F31-1AB9-4BFA-9899-C7C677D46FD0}"/>
    <cellStyle name="Date" xfId="439" xr:uid="{00000000-0005-0000-0000-00002F090000}"/>
    <cellStyle name="Dezimal [0]_dimon" xfId="440" xr:uid="{00000000-0005-0000-0000-000030090000}"/>
    <cellStyle name="Dezimal_dimon" xfId="441" xr:uid="{00000000-0005-0000-0000-000031090000}"/>
    <cellStyle name="Encabezado 4 2" xfId="28" xr:uid="{00000000-0005-0000-0000-000032090000}"/>
    <cellStyle name="Énfasis1 2" xfId="29" xr:uid="{00000000-0005-0000-0000-000033090000}"/>
    <cellStyle name="Énfasis2 2" xfId="30" xr:uid="{00000000-0005-0000-0000-000034090000}"/>
    <cellStyle name="Énfasis3 2" xfId="31" xr:uid="{00000000-0005-0000-0000-000035090000}"/>
    <cellStyle name="Énfasis4 2" xfId="32" xr:uid="{00000000-0005-0000-0000-000036090000}"/>
    <cellStyle name="Énfasis5 2" xfId="33" xr:uid="{00000000-0005-0000-0000-000037090000}"/>
    <cellStyle name="Énfasis6 2" xfId="34" xr:uid="{00000000-0005-0000-0000-000038090000}"/>
    <cellStyle name="Entrada 2" xfId="35" xr:uid="{00000000-0005-0000-0000-000039090000}"/>
    <cellStyle name="Error" xfId="6712" xr:uid="{102C8078-561C-4D01-9BE8-CF42909693D0}"/>
    <cellStyle name="Euro" xfId="1" xr:uid="{00000000-0005-0000-0000-00003A090000}"/>
    <cellStyle name="Euro 10" xfId="442" xr:uid="{00000000-0005-0000-0000-00003B090000}"/>
    <cellStyle name="Euro 10 2" xfId="1244" xr:uid="{00000000-0005-0000-0000-00003C090000}"/>
    <cellStyle name="Euro 11" xfId="656" xr:uid="{00000000-0005-0000-0000-00003D090000}"/>
    <cellStyle name="Euro 11 2" xfId="1859" xr:uid="{00000000-0005-0000-0000-00003E090000}"/>
    <cellStyle name="Euro 12" xfId="6620" xr:uid="{02C477C8-672F-416C-87C7-DA2DE9C45ACD}"/>
    <cellStyle name="Euro 12 2" xfId="12622" xr:uid="{EC818A97-C0F6-42B8-B1CE-146BA7F4C3F5}"/>
    <cellStyle name="Euro 13" xfId="6639" xr:uid="{03F2ECF6-A71B-400C-848A-3537B65848AE}"/>
    <cellStyle name="Euro 2" xfId="36" xr:uid="{00000000-0005-0000-0000-00003F090000}"/>
    <cellStyle name="Euro 2 2" xfId="252" xr:uid="{00000000-0005-0000-0000-000040090000}"/>
    <cellStyle name="Euro 3" xfId="74" xr:uid="{00000000-0005-0000-0000-000041090000}"/>
    <cellStyle name="Euro 3 2" xfId="267" xr:uid="{00000000-0005-0000-0000-000042090000}"/>
    <cellStyle name="Euro 4" xfId="93" xr:uid="{00000000-0005-0000-0000-000043090000}"/>
    <cellStyle name="Euro 4 2" xfId="285" xr:uid="{00000000-0005-0000-0000-000044090000}"/>
    <cellStyle name="Euro 5" xfId="112" xr:uid="{00000000-0005-0000-0000-000045090000}"/>
    <cellStyle name="Euro 5 2" xfId="304" xr:uid="{00000000-0005-0000-0000-000046090000}"/>
    <cellStyle name="Euro 6" xfId="168" xr:uid="{00000000-0005-0000-0000-000047090000}"/>
    <cellStyle name="Euro 6 2" xfId="360" xr:uid="{00000000-0005-0000-0000-000048090000}"/>
    <cellStyle name="Euro 7" xfId="187" xr:uid="{00000000-0005-0000-0000-000049090000}"/>
    <cellStyle name="Euro 7 2" xfId="379" xr:uid="{00000000-0005-0000-0000-00004A090000}"/>
    <cellStyle name="Euro 8" xfId="224" xr:uid="{00000000-0005-0000-0000-00004B090000}"/>
    <cellStyle name="Euro 8 2" xfId="404" xr:uid="{00000000-0005-0000-0000-00004C090000}"/>
    <cellStyle name="Euro 9" xfId="237" xr:uid="{00000000-0005-0000-0000-00004D090000}"/>
    <cellStyle name="Euro 9 2" xfId="414" xr:uid="{00000000-0005-0000-0000-00004E090000}"/>
    <cellStyle name="Excel Built-in Comma" xfId="6713" xr:uid="{4BABF9B8-5DF5-48D1-B135-2222663E3BD2}"/>
    <cellStyle name="Excel Built-in Currency" xfId="6714" xr:uid="{B07173F9-EC57-4FB1-84D5-18D4DF6AE73E}"/>
    <cellStyle name="Excel Built-in Normal" xfId="6715" xr:uid="{3D5A0648-923E-4A11-80BF-6896B433590A}"/>
    <cellStyle name="Excel Built-in Percent" xfId="6716" xr:uid="{A93A8B44-A5E9-452D-B0E6-67C7F0B01753}"/>
    <cellStyle name="Fixed" xfId="443" xr:uid="{00000000-0005-0000-0000-00004F090000}"/>
    <cellStyle name="Footnote" xfId="6717" xr:uid="{29A29935-4070-45ED-B3C5-94D5455B2F92}"/>
    <cellStyle name="Good" xfId="6718" xr:uid="{D9D73719-6C72-40F3-B348-93A59FE1FEA8}"/>
    <cellStyle name="Heading" xfId="6719" xr:uid="{5CE1E4DD-0EFC-4E50-A579-77B9FDEA5BD7}"/>
    <cellStyle name="Heading (user)" xfId="6720" xr:uid="{848676B5-85A7-48A2-8202-84488747CAAE}"/>
    <cellStyle name="Heading 1" xfId="6721" xr:uid="{A63B7CD3-1FE4-4DED-9AC7-6EB8E1A039B8}"/>
    <cellStyle name="Heading 2" xfId="6722" xr:uid="{9167D1CB-5DD4-4E65-A8A8-81801AB18A7E}"/>
    <cellStyle name="Heading1" xfId="444" xr:uid="{00000000-0005-0000-0000-000050090000}"/>
    <cellStyle name="Heading1 2" xfId="6723" xr:uid="{2161B861-BBED-4C0E-B6CB-FA3667D9E67B}"/>
    <cellStyle name="Heading2" xfId="445" xr:uid="{00000000-0005-0000-0000-000051090000}"/>
    <cellStyle name="Hyperlink" xfId="6724" xr:uid="{68CA54C2-260E-4E69-A609-0726C48DB1F6}"/>
    <cellStyle name="Incorrecto 2" xfId="37" xr:uid="{00000000-0005-0000-0000-000052090000}"/>
    <cellStyle name="Millares" xfId="2" builtinId="3"/>
    <cellStyle name="Millares 2" xfId="75" xr:uid="{00000000-0005-0000-0000-000054090000}"/>
    <cellStyle name="Millares 2 10" xfId="231" xr:uid="{00000000-0005-0000-0000-000055090000}"/>
    <cellStyle name="Millares 2 10 2" xfId="408" xr:uid="{00000000-0005-0000-0000-000056090000}"/>
    <cellStyle name="Millares 2 10 2 2" xfId="1632" xr:uid="{00000000-0005-0000-0000-000057090000}"/>
    <cellStyle name="Millares 2 10 2 2 2" xfId="4891" xr:uid="{141092AE-9FF7-4F8A-B6A9-59B1597ADB48}"/>
    <cellStyle name="Millares 2 10 2 3" xfId="2511" xr:uid="{00000000-0005-0000-0000-000058090000}"/>
    <cellStyle name="Millares 2 10 2 3 2" xfId="5768" xr:uid="{54843947-3DCB-4AB2-B326-9199AEEB4261}"/>
    <cellStyle name="Millares 2 10 2 4" xfId="3701" xr:uid="{A4C23AD2-7FE2-4091-90BA-AA65A2E6283B}"/>
    <cellStyle name="Millares 2 10 3" xfId="1463" xr:uid="{00000000-0005-0000-0000-000059090000}"/>
    <cellStyle name="Millares 2 10 3 2" xfId="4722" xr:uid="{FDD2B9B9-6B55-44F1-977B-43A6DCDED6D8}"/>
    <cellStyle name="Millares 2 10 4" xfId="2342" xr:uid="{00000000-0005-0000-0000-00005A090000}"/>
    <cellStyle name="Millares 2 10 4 2" xfId="5599" xr:uid="{2E3552FC-09B7-4FAD-AE6A-851ACB9ADAB3}"/>
    <cellStyle name="Millares 2 10 5" xfId="3532" xr:uid="{DA66D532-59B5-492E-AE46-0440BAB65F05}"/>
    <cellStyle name="Millares 2 11" xfId="234" xr:uid="{00000000-0005-0000-0000-00005B090000}"/>
    <cellStyle name="Millares 2 11 2" xfId="411" xr:uid="{00000000-0005-0000-0000-00005C090000}"/>
    <cellStyle name="Millares 2 11 2 2" xfId="1635" xr:uid="{00000000-0005-0000-0000-00005D090000}"/>
    <cellStyle name="Millares 2 11 2 2 2" xfId="4894" xr:uid="{E4AE78F0-8186-4086-931B-17EF2E687515}"/>
    <cellStyle name="Millares 2 11 2 3" xfId="2514" xr:uid="{00000000-0005-0000-0000-00005E090000}"/>
    <cellStyle name="Millares 2 11 2 3 2" xfId="5771" xr:uid="{216ADACF-504A-4D47-B4F8-37F3A8C4579B}"/>
    <cellStyle name="Millares 2 11 2 4" xfId="3704" xr:uid="{D00390FD-44E5-4810-BAAB-3E7103FB8397}"/>
    <cellStyle name="Millares 2 11 3" xfId="1466" xr:uid="{00000000-0005-0000-0000-00005F090000}"/>
    <cellStyle name="Millares 2 11 3 2" xfId="4725" xr:uid="{705F3C0A-CAA8-4ECF-AE3E-2FF38A023BAD}"/>
    <cellStyle name="Millares 2 11 4" xfId="2345" xr:uid="{00000000-0005-0000-0000-000060090000}"/>
    <cellStyle name="Millares 2 11 4 2" xfId="5602" xr:uid="{FB6A91F9-3AD8-4CEA-874A-E3D27C392BAF}"/>
    <cellStyle name="Millares 2 11 5" xfId="3535" xr:uid="{0D654472-9DE8-46F7-B247-16F278AF1F0C}"/>
    <cellStyle name="Millares 2 12" xfId="238" xr:uid="{00000000-0005-0000-0000-000061090000}"/>
    <cellStyle name="Millares 2 12 2" xfId="415" xr:uid="{00000000-0005-0000-0000-000062090000}"/>
    <cellStyle name="Millares 2 12 2 2" xfId="1638" xr:uid="{00000000-0005-0000-0000-000063090000}"/>
    <cellStyle name="Millares 2 12 2 2 2" xfId="4897" xr:uid="{AD16F748-42D4-4597-B9DC-FA3F0F6FB3C3}"/>
    <cellStyle name="Millares 2 12 2 3" xfId="2517" xr:uid="{00000000-0005-0000-0000-000064090000}"/>
    <cellStyle name="Millares 2 12 2 3 2" xfId="5774" xr:uid="{8F2A2F96-593D-4D46-9007-EB8BE3DEB4AF}"/>
    <cellStyle name="Millares 2 12 2 4" xfId="3707" xr:uid="{CC2870E4-6C17-4D4C-B410-00C1536C70B9}"/>
    <cellStyle name="Millares 2 12 3" xfId="1469" xr:uid="{00000000-0005-0000-0000-000065090000}"/>
    <cellStyle name="Millares 2 12 3 2" xfId="4728" xr:uid="{CF427FD0-BC4B-413E-9CD8-513D45172786}"/>
    <cellStyle name="Millares 2 12 4" xfId="2348" xr:uid="{00000000-0005-0000-0000-000066090000}"/>
    <cellStyle name="Millares 2 12 4 2" xfId="5605" xr:uid="{8B2361EA-0C39-4390-8797-297946EA9A9F}"/>
    <cellStyle name="Millares 2 12 5" xfId="3538" xr:uid="{91F2610D-3999-43B4-A8F7-3C8BD0C807FF}"/>
    <cellStyle name="Millares 2 13" xfId="241" xr:uid="{00000000-0005-0000-0000-000067090000}"/>
    <cellStyle name="Millares 2 13 2" xfId="418" xr:uid="{00000000-0005-0000-0000-000068090000}"/>
    <cellStyle name="Millares 2 13 2 2" xfId="1641" xr:uid="{00000000-0005-0000-0000-000069090000}"/>
    <cellStyle name="Millares 2 13 2 2 2" xfId="4900" xr:uid="{4E8D6BAA-24B0-448A-A73B-C58ED79FD710}"/>
    <cellStyle name="Millares 2 13 2 3" xfId="2520" xr:uid="{00000000-0005-0000-0000-00006A090000}"/>
    <cellStyle name="Millares 2 13 2 3 2" xfId="5777" xr:uid="{9256BF48-7C92-4BD9-85C0-0E4C99270554}"/>
    <cellStyle name="Millares 2 13 2 4" xfId="3710" xr:uid="{784C0C0C-CC35-4A83-AE86-41ADAA85DB07}"/>
    <cellStyle name="Millares 2 13 3" xfId="1472" xr:uid="{00000000-0005-0000-0000-00006B090000}"/>
    <cellStyle name="Millares 2 13 3 2" xfId="4731" xr:uid="{0089B35C-91E3-4541-ACC0-C614FE951772}"/>
    <cellStyle name="Millares 2 13 4" xfId="2351" xr:uid="{00000000-0005-0000-0000-00006C090000}"/>
    <cellStyle name="Millares 2 13 4 2" xfId="5608" xr:uid="{F8CD311F-4886-4DF8-9B1C-6A2DCA3081A1}"/>
    <cellStyle name="Millares 2 13 5" xfId="3541" xr:uid="{348A6FC6-9D03-4795-9983-CDD9ECDFE94C}"/>
    <cellStyle name="Millares 2 14" xfId="244" xr:uid="{00000000-0005-0000-0000-00006D090000}"/>
    <cellStyle name="Millares 2 14 2" xfId="421" xr:uid="{00000000-0005-0000-0000-00006E090000}"/>
    <cellStyle name="Millares 2 14 2 2" xfId="1644" xr:uid="{00000000-0005-0000-0000-00006F090000}"/>
    <cellStyle name="Millares 2 14 2 2 2" xfId="4903" xr:uid="{C3165F7A-C5A6-46DB-9D2F-A8DBE2FDB815}"/>
    <cellStyle name="Millares 2 14 2 3" xfId="2523" xr:uid="{00000000-0005-0000-0000-000070090000}"/>
    <cellStyle name="Millares 2 14 2 3 2" xfId="5780" xr:uid="{F90AA30E-07EB-4114-B351-39B6EE52867C}"/>
    <cellStyle name="Millares 2 14 2 4" xfId="3713" xr:uid="{4BE55601-7C4D-4BA4-8A1A-590613FFDCB6}"/>
    <cellStyle name="Millares 2 14 3" xfId="1475" xr:uid="{00000000-0005-0000-0000-000071090000}"/>
    <cellStyle name="Millares 2 14 3 2" xfId="4734" xr:uid="{BA0083A9-693D-41A0-8A7D-FDE46B5A8883}"/>
    <cellStyle name="Millares 2 14 4" xfId="2354" xr:uid="{00000000-0005-0000-0000-000072090000}"/>
    <cellStyle name="Millares 2 14 4 2" xfId="5611" xr:uid="{E682B516-86FC-4725-9D18-D04083D7DD3F}"/>
    <cellStyle name="Millares 2 14 5" xfId="3544" xr:uid="{9EC4660C-1A8B-4763-8627-F3DFB217EDD4}"/>
    <cellStyle name="Millares 2 15" xfId="247" xr:uid="{00000000-0005-0000-0000-000073090000}"/>
    <cellStyle name="Millares 2 15 2" xfId="424" xr:uid="{00000000-0005-0000-0000-000074090000}"/>
    <cellStyle name="Millares 2 15 2 2" xfId="1647" xr:uid="{00000000-0005-0000-0000-000075090000}"/>
    <cellStyle name="Millares 2 15 2 2 2" xfId="4906" xr:uid="{5B21CA1A-46C0-42CD-8843-DA6C0B7A88BE}"/>
    <cellStyle name="Millares 2 15 2 3" xfId="2526" xr:uid="{00000000-0005-0000-0000-000076090000}"/>
    <cellStyle name="Millares 2 15 2 3 2" xfId="5783" xr:uid="{57DE77C7-5702-4A70-9A9A-B3B7E6F6F892}"/>
    <cellStyle name="Millares 2 15 2 4" xfId="3716" xr:uid="{643E255A-74EA-4713-943D-801CBA553DB3}"/>
    <cellStyle name="Millares 2 15 3" xfId="1478" xr:uid="{00000000-0005-0000-0000-000077090000}"/>
    <cellStyle name="Millares 2 15 3 2" xfId="4737" xr:uid="{17E4D8B5-E871-4217-863F-72618D8656A0}"/>
    <cellStyle name="Millares 2 15 4" xfId="2357" xr:uid="{00000000-0005-0000-0000-000078090000}"/>
    <cellStyle name="Millares 2 15 4 2" xfId="5614" xr:uid="{9FD3FB60-4A95-4EA8-97B4-527A159DB49E}"/>
    <cellStyle name="Millares 2 15 5" xfId="3547" xr:uid="{946A4D9F-F60D-40C5-8CBB-BA9B56F7225A}"/>
    <cellStyle name="Millares 2 16" xfId="268" xr:uid="{00000000-0005-0000-0000-000079090000}"/>
    <cellStyle name="Millares 2 16 2" xfId="1497" xr:uid="{00000000-0005-0000-0000-00007A090000}"/>
    <cellStyle name="Millares 2 16 2 2" xfId="4756" xr:uid="{91CF4EA5-E62A-409F-9A2E-A04C93C3B0AE}"/>
    <cellStyle name="Millares 2 16 3" xfId="2376" xr:uid="{00000000-0005-0000-0000-00007B090000}"/>
    <cellStyle name="Millares 2 16 3 2" xfId="5633" xr:uid="{F3E4E9A1-4A22-48EE-9F19-B0B73990E6C0}"/>
    <cellStyle name="Millares 2 16 4" xfId="3566" xr:uid="{10018C5B-F6FF-4A0F-B8F3-DB8C55EAFDCF}"/>
    <cellStyle name="Millares 2 17" xfId="1312" xr:uid="{00000000-0005-0000-0000-00007C090000}"/>
    <cellStyle name="Millares 2 17 2" xfId="4571" xr:uid="{47999C10-AF61-40F8-AF65-FB1128E8154E}"/>
    <cellStyle name="Millares 2 18" xfId="2191" xr:uid="{00000000-0005-0000-0000-00007D090000}"/>
    <cellStyle name="Millares 2 18 2" xfId="5448" xr:uid="{BF2C92E7-4351-47A7-8AB1-3B060F14134E}"/>
    <cellStyle name="Millares 2 19" xfId="3381" xr:uid="{7DC4CF63-9153-49CE-BE54-ED6CD8F41738}"/>
    <cellStyle name="Millares 2 2" xfId="94" xr:uid="{00000000-0005-0000-0000-00007E090000}"/>
    <cellStyle name="Millares 2 2 2" xfId="286" xr:uid="{00000000-0005-0000-0000-00007F090000}"/>
    <cellStyle name="Millares 2 2 2 2" xfId="1514" xr:uid="{00000000-0005-0000-0000-000080090000}"/>
    <cellStyle name="Millares 2 2 2 2 2" xfId="4773" xr:uid="{A5D71B39-74BB-46A0-9651-55E10334DA5E}"/>
    <cellStyle name="Millares 2 2 2 3" xfId="2393" xr:uid="{00000000-0005-0000-0000-000081090000}"/>
    <cellStyle name="Millares 2 2 2 3 2" xfId="5650" xr:uid="{5F8F66B1-7E79-4E69-A6CD-ECD2027ED9C5}"/>
    <cellStyle name="Millares 2 2 2 4" xfId="3583" xr:uid="{E3688B82-AD34-488D-814A-23695FB8436E}"/>
    <cellStyle name="Millares 2 2 3" xfId="1330" xr:uid="{00000000-0005-0000-0000-000082090000}"/>
    <cellStyle name="Millares 2 2 3 2" xfId="4589" xr:uid="{5D67CC95-657E-4F11-B5AC-EC32AC955CA3}"/>
    <cellStyle name="Millares 2 2 4" xfId="2209" xr:uid="{00000000-0005-0000-0000-000083090000}"/>
    <cellStyle name="Millares 2 2 4 2" xfId="5466" xr:uid="{5D245FDB-0B75-430C-BA51-9FEFF5FA3544}"/>
    <cellStyle name="Millares 2 2 5" xfId="3399" xr:uid="{B4832518-3989-4856-AC17-415BB0FD5151}"/>
    <cellStyle name="Millares 2 20" xfId="6621" xr:uid="{73DC3A4F-D9AD-48A9-BE7E-5A32F206441A}"/>
    <cellStyle name="Millares 2 21" xfId="6657" xr:uid="{1DBE4F8D-36CE-4D23-BEED-7A2E317CE740}"/>
    <cellStyle name="Millares 2 3" xfId="113" xr:uid="{00000000-0005-0000-0000-000084090000}"/>
    <cellStyle name="Millares 2 3 2" xfId="305" xr:uid="{00000000-0005-0000-0000-000085090000}"/>
    <cellStyle name="Millares 2 3 2 2" xfId="1532" xr:uid="{00000000-0005-0000-0000-000086090000}"/>
    <cellStyle name="Millares 2 3 2 2 2" xfId="4791" xr:uid="{AF12A037-F597-4837-BDC3-4A263C58CA5A}"/>
    <cellStyle name="Millares 2 3 2 3" xfId="2411" xr:uid="{00000000-0005-0000-0000-000087090000}"/>
    <cellStyle name="Millares 2 3 2 3 2" xfId="5668" xr:uid="{08F1CAC1-471A-449D-AA74-70A1ADA976AD}"/>
    <cellStyle name="Millares 2 3 2 4" xfId="3601" xr:uid="{C9991E52-31DD-4D98-90AD-1C86884E5A29}"/>
    <cellStyle name="Millares 2 3 3" xfId="1348" xr:uid="{00000000-0005-0000-0000-000088090000}"/>
    <cellStyle name="Millares 2 3 3 2" xfId="4607" xr:uid="{9C9CD0AC-94F7-4732-9001-228AC8722F24}"/>
    <cellStyle name="Millares 2 3 4" xfId="2227" xr:uid="{00000000-0005-0000-0000-000089090000}"/>
    <cellStyle name="Millares 2 3 4 2" xfId="5484" xr:uid="{EFEE9FBA-967A-4A74-9ECA-0BCB8FA9C3F7}"/>
    <cellStyle name="Millares 2 3 5" xfId="3417" xr:uid="{57FC42C6-B98B-48D7-AD2A-A2AF63735645}"/>
    <cellStyle name="Millares 2 4" xfId="131" xr:uid="{00000000-0005-0000-0000-00008A090000}"/>
    <cellStyle name="Millares 2 4 2" xfId="323" xr:uid="{00000000-0005-0000-0000-00008B090000}"/>
    <cellStyle name="Millares 2 4 2 2" xfId="1550" xr:uid="{00000000-0005-0000-0000-00008C090000}"/>
    <cellStyle name="Millares 2 4 2 2 2" xfId="4809" xr:uid="{A293F180-3EDC-4415-BADD-D3127B5B9622}"/>
    <cellStyle name="Millares 2 4 2 3" xfId="2429" xr:uid="{00000000-0005-0000-0000-00008D090000}"/>
    <cellStyle name="Millares 2 4 2 3 2" xfId="5686" xr:uid="{B7CBD513-4145-4ED2-ABCE-64FA5C3DA386}"/>
    <cellStyle name="Millares 2 4 2 4" xfId="3619" xr:uid="{A9494CEF-816C-4442-B70C-ACDA7542ADF7}"/>
    <cellStyle name="Millares 2 4 3" xfId="1366" xr:uid="{00000000-0005-0000-0000-00008E090000}"/>
    <cellStyle name="Millares 2 4 3 2" xfId="4625" xr:uid="{7BAC538E-FEFE-4BF3-B0A3-92049441B596}"/>
    <cellStyle name="Millares 2 4 4" xfId="2245" xr:uid="{00000000-0005-0000-0000-00008F090000}"/>
    <cellStyle name="Millares 2 4 4 2" xfId="5502" xr:uid="{0D438312-9936-411A-9ACE-841CCB498A7C}"/>
    <cellStyle name="Millares 2 4 5" xfId="3435" xr:uid="{F85D0455-1C0D-4AE2-9F77-08222C9E7357}"/>
    <cellStyle name="Millares 2 5" xfId="149" xr:uid="{00000000-0005-0000-0000-000090090000}"/>
    <cellStyle name="Millares 2 5 2" xfId="341" xr:uid="{00000000-0005-0000-0000-000091090000}"/>
    <cellStyle name="Millares 2 5 2 2" xfId="1568" xr:uid="{00000000-0005-0000-0000-000092090000}"/>
    <cellStyle name="Millares 2 5 2 2 2" xfId="4827" xr:uid="{404B8634-C449-4783-A903-C6DF02D92533}"/>
    <cellStyle name="Millares 2 5 2 3" xfId="2447" xr:uid="{00000000-0005-0000-0000-000093090000}"/>
    <cellStyle name="Millares 2 5 2 3 2" xfId="5704" xr:uid="{EAB3D64E-822D-46DA-AA9E-47422DC3B2D8}"/>
    <cellStyle name="Millares 2 5 2 4" xfId="3637" xr:uid="{8ACFC9B2-8E74-43C2-8337-F0B4DD01792A}"/>
    <cellStyle name="Millares 2 5 3" xfId="1384" xr:uid="{00000000-0005-0000-0000-000094090000}"/>
    <cellStyle name="Millares 2 5 3 2" xfId="4643" xr:uid="{B110034D-0221-4D7D-81C4-8D1F6AD1A184}"/>
    <cellStyle name="Millares 2 5 4" xfId="2263" xr:uid="{00000000-0005-0000-0000-000095090000}"/>
    <cellStyle name="Millares 2 5 4 2" xfId="5520" xr:uid="{63644ACB-0B1C-42DD-98C2-02BC4528EEFC}"/>
    <cellStyle name="Millares 2 5 5" xfId="3453" xr:uid="{41E4BD27-2ECD-4831-A15A-7DD49555D1E6}"/>
    <cellStyle name="Millares 2 6" xfId="169" xr:uid="{00000000-0005-0000-0000-000096090000}"/>
    <cellStyle name="Millares 2 6 2" xfId="361" xr:uid="{00000000-0005-0000-0000-000097090000}"/>
    <cellStyle name="Millares 2 6 2 2" xfId="1587" xr:uid="{00000000-0005-0000-0000-000098090000}"/>
    <cellStyle name="Millares 2 6 2 2 2" xfId="4846" xr:uid="{08CB43BE-6A55-4215-AAE1-920AE2E6B3D0}"/>
    <cellStyle name="Millares 2 6 2 3" xfId="2466" xr:uid="{00000000-0005-0000-0000-000099090000}"/>
    <cellStyle name="Millares 2 6 2 3 2" xfId="5723" xr:uid="{BB690378-3EE2-457A-93E9-3CDB805AE42B}"/>
    <cellStyle name="Millares 2 6 2 4" xfId="3656" xr:uid="{5F5E29D9-8F8C-402F-A519-2D57C46229DA}"/>
    <cellStyle name="Millares 2 6 3" xfId="1403" xr:uid="{00000000-0005-0000-0000-00009A090000}"/>
    <cellStyle name="Millares 2 6 3 2" xfId="4662" xr:uid="{BD97676D-184C-4984-9DA9-726544B270AA}"/>
    <cellStyle name="Millares 2 6 4" xfId="2282" xr:uid="{00000000-0005-0000-0000-00009B090000}"/>
    <cellStyle name="Millares 2 6 4 2" xfId="5539" xr:uid="{FABB17EE-C707-49FA-B4E8-553B2D5B7FDE}"/>
    <cellStyle name="Millares 2 6 5" xfId="3472" xr:uid="{8FAE00CF-9B6A-4E34-95DC-5D4A49F1B501}"/>
    <cellStyle name="Millares 2 7" xfId="188" xr:uid="{00000000-0005-0000-0000-00009C090000}"/>
    <cellStyle name="Millares 2 7 2" xfId="380" xr:uid="{00000000-0005-0000-0000-00009D090000}"/>
    <cellStyle name="Millares 2 7 2 2" xfId="1605" xr:uid="{00000000-0005-0000-0000-00009E090000}"/>
    <cellStyle name="Millares 2 7 2 2 2" xfId="4864" xr:uid="{C272684F-0C9B-43B7-92D2-ABD136E409F3}"/>
    <cellStyle name="Millares 2 7 2 3" xfId="2484" xr:uid="{00000000-0005-0000-0000-00009F090000}"/>
    <cellStyle name="Millares 2 7 2 3 2" xfId="5741" xr:uid="{189B1111-7D1A-455C-B035-6BEA48B6D70B}"/>
    <cellStyle name="Millares 2 7 2 4" xfId="3674" xr:uid="{9EB989B9-AA75-4AF9-B3F0-6E060F11D970}"/>
    <cellStyle name="Millares 2 7 3" xfId="1421" xr:uid="{00000000-0005-0000-0000-0000A0090000}"/>
    <cellStyle name="Millares 2 7 3 2" xfId="4680" xr:uid="{1CD2DF94-962A-48FF-8A46-2F58EB2204BC}"/>
    <cellStyle name="Millares 2 7 4" xfId="2300" xr:uid="{00000000-0005-0000-0000-0000A1090000}"/>
    <cellStyle name="Millares 2 7 4 2" xfId="5557" xr:uid="{92CA42F9-5CB2-46A0-8E84-59C8E4C2411F}"/>
    <cellStyle name="Millares 2 7 5" xfId="3490" xr:uid="{D4B47DAB-94CC-4399-843F-936C4D84C87F}"/>
    <cellStyle name="Millares 2 8" xfId="206" xr:uid="{00000000-0005-0000-0000-0000A2090000}"/>
    <cellStyle name="Millares 2 8 2" xfId="398" xr:uid="{00000000-0005-0000-0000-0000A3090000}"/>
    <cellStyle name="Millares 2 8 2 2" xfId="1623" xr:uid="{00000000-0005-0000-0000-0000A4090000}"/>
    <cellStyle name="Millares 2 8 2 2 2" xfId="4882" xr:uid="{97024202-D92E-4683-BF37-28BBFA6E970D}"/>
    <cellStyle name="Millares 2 8 2 3" xfId="2502" xr:uid="{00000000-0005-0000-0000-0000A5090000}"/>
    <cellStyle name="Millares 2 8 2 3 2" xfId="5759" xr:uid="{7EF22E61-FF5B-482B-B047-2642A3E5F8D4}"/>
    <cellStyle name="Millares 2 8 2 4" xfId="3692" xr:uid="{A6B39801-F495-4B4B-8C71-7BC7A144DEFB}"/>
    <cellStyle name="Millares 2 8 3" xfId="1439" xr:uid="{00000000-0005-0000-0000-0000A6090000}"/>
    <cellStyle name="Millares 2 8 3 2" xfId="4698" xr:uid="{7A4754C2-7188-4968-AF0F-B9B896B385DE}"/>
    <cellStyle name="Millares 2 8 4" xfId="2318" xr:uid="{00000000-0005-0000-0000-0000A7090000}"/>
    <cellStyle name="Millares 2 8 4 2" xfId="5575" xr:uid="{ACC70BEE-AB18-4F36-9B97-0C666E3D7537}"/>
    <cellStyle name="Millares 2 8 5" xfId="3508" xr:uid="{24068C6C-3A34-4355-A3C6-F2A1E111CC52}"/>
    <cellStyle name="Millares 2 9" xfId="225" xr:uid="{00000000-0005-0000-0000-0000A8090000}"/>
    <cellStyle name="Millares 2 9 2" xfId="405" xr:uid="{00000000-0005-0000-0000-0000A9090000}"/>
    <cellStyle name="Millares 2 9 2 2" xfId="1629" xr:uid="{00000000-0005-0000-0000-0000AA090000}"/>
    <cellStyle name="Millares 2 9 2 2 2" xfId="4888" xr:uid="{12C47CDA-1475-4155-8A88-E2B8F92B090A}"/>
    <cellStyle name="Millares 2 9 2 3" xfId="2508" xr:uid="{00000000-0005-0000-0000-0000AB090000}"/>
    <cellStyle name="Millares 2 9 2 3 2" xfId="5765" xr:uid="{268AB753-1578-4462-BDA6-EDF9A6B57053}"/>
    <cellStyle name="Millares 2 9 2 4" xfId="3698" xr:uid="{F9C9D74A-7D64-4EE0-98AD-FF67E777A93A}"/>
    <cellStyle name="Millares 2 9 3" xfId="1457" xr:uid="{00000000-0005-0000-0000-0000AC090000}"/>
    <cellStyle name="Millares 2 9 3 2" xfId="4716" xr:uid="{E160159F-A432-495B-9D01-DF477130332E}"/>
    <cellStyle name="Millares 2 9 4" xfId="2336" xr:uid="{00000000-0005-0000-0000-0000AD090000}"/>
    <cellStyle name="Millares 2 9 4 2" xfId="5593" xr:uid="{8BC6649B-7EC5-4DEA-8198-D8C22E0C25AB}"/>
    <cellStyle name="Millares 2 9 5" xfId="3526" xr:uid="{B4CDB6AD-7CF1-4F44-A34A-82744A2E55A5}"/>
    <cellStyle name="Millares 3" xfId="446" xr:uid="{00000000-0005-0000-0000-0000AE090000}"/>
    <cellStyle name="Millares 3 2" xfId="1245" xr:uid="{00000000-0005-0000-0000-0000AF090000}"/>
    <cellStyle name="Millares 4" xfId="38" xr:uid="{00000000-0005-0000-0000-0000B0090000}"/>
    <cellStyle name="Millares 4 10" xfId="226" xr:uid="{00000000-0005-0000-0000-0000B1090000}"/>
    <cellStyle name="Millares 4 10 2" xfId="406" xr:uid="{00000000-0005-0000-0000-0000B2090000}"/>
    <cellStyle name="Millares 4 10 2 2" xfId="1630" xr:uid="{00000000-0005-0000-0000-0000B3090000}"/>
    <cellStyle name="Millares 4 10 2 2 2" xfId="4889" xr:uid="{EFD0ACE9-9DD2-4AF5-A743-D432FAA5B983}"/>
    <cellStyle name="Millares 4 10 2 3" xfId="2509" xr:uid="{00000000-0005-0000-0000-0000B4090000}"/>
    <cellStyle name="Millares 4 10 2 3 2" xfId="5766" xr:uid="{B5A17E93-6F87-4EB0-A233-31945B83DE32}"/>
    <cellStyle name="Millares 4 10 2 4" xfId="3699" xr:uid="{44CDCB5A-A424-4C36-A742-99847CEAD0BE}"/>
    <cellStyle name="Millares 4 10 3" xfId="1458" xr:uid="{00000000-0005-0000-0000-0000B5090000}"/>
    <cellStyle name="Millares 4 10 3 2" xfId="4717" xr:uid="{411AFFC0-4952-4D3D-93C6-015432042891}"/>
    <cellStyle name="Millares 4 10 4" xfId="2337" xr:uid="{00000000-0005-0000-0000-0000B6090000}"/>
    <cellStyle name="Millares 4 10 4 2" xfId="5594" xr:uid="{D391EB9E-145D-4126-AD03-E9C32F4276E1}"/>
    <cellStyle name="Millares 4 10 5" xfId="3527" xr:uid="{EEB6C130-6EB7-4B31-A4C8-1348D7975C99}"/>
    <cellStyle name="Millares 4 11" xfId="232" xr:uid="{00000000-0005-0000-0000-0000B7090000}"/>
    <cellStyle name="Millares 4 11 2" xfId="409" xr:uid="{00000000-0005-0000-0000-0000B8090000}"/>
    <cellStyle name="Millares 4 11 2 2" xfId="1633" xr:uid="{00000000-0005-0000-0000-0000B9090000}"/>
    <cellStyle name="Millares 4 11 2 2 2" xfId="4892" xr:uid="{6B2BA55E-03E0-4921-9921-FA1559059623}"/>
    <cellStyle name="Millares 4 11 2 3" xfId="2512" xr:uid="{00000000-0005-0000-0000-0000BA090000}"/>
    <cellStyle name="Millares 4 11 2 3 2" xfId="5769" xr:uid="{10B373E7-1B08-49DC-BF42-215FF925F7BC}"/>
    <cellStyle name="Millares 4 11 2 4" xfId="3702" xr:uid="{297A39A0-8412-40CA-83FF-F1923829AD72}"/>
    <cellStyle name="Millares 4 11 3" xfId="1464" xr:uid="{00000000-0005-0000-0000-0000BB090000}"/>
    <cellStyle name="Millares 4 11 3 2" xfId="4723" xr:uid="{754AE0D0-58DC-4EB9-B6B3-26D527A8DB08}"/>
    <cellStyle name="Millares 4 11 4" xfId="2343" xr:uid="{00000000-0005-0000-0000-0000BC090000}"/>
    <cellStyle name="Millares 4 11 4 2" xfId="5600" xr:uid="{EA275247-DDD4-4236-89DA-6F6EEBED83E7}"/>
    <cellStyle name="Millares 4 11 5" xfId="3533" xr:uid="{B16F09FA-A45D-49E6-BCF4-6333718EF70D}"/>
    <cellStyle name="Millares 4 12" xfId="235" xr:uid="{00000000-0005-0000-0000-0000BD090000}"/>
    <cellStyle name="Millares 4 12 2" xfId="412" xr:uid="{00000000-0005-0000-0000-0000BE090000}"/>
    <cellStyle name="Millares 4 12 2 2" xfId="1636" xr:uid="{00000000-0005-0000-0000-0000BF090000}"/>
    <cellStyle name="Millares 4 12 2 2 2" xfId="4895" xr:uid="{79CEF3BD-C869-49A8-97E2-52F58DB9B39A}"/>
    <cellStyle name="Millares 4 12 2 3" xfId="2515" xr:uid="{00000000-0005-0000-0000-0000C0090000}"/>
    <cellStyle name="Millares 4 12 2 3 2" xfId="5772" xr:uid="{D6176B5E-FA13-499C-A021-3481F5BFBE48}"/>
    <cellStyle name="Millares 4 12 2 4" xfId="3705" xr:uid="{BCCBF5C8-4E18-4A45-9B50-EAC097548DF6}"/>
    <cellStyle name="Millares 4 12 3" xfId="1467" xr:uid="{00000000-0005-0000-0000-0000C1090000}"/>
    <cellStyle name="Millares 4 12 3 2" xfId="4726" xr:uid="{AE089420-A896-44D2-A7B6-337837761726}"/>
    <cellStyle name="Millares 4 12 4" xfId="2346" xr:uid="{00000000-0005-0000-0000-0000C2090000}"/>
    <cellStyle name="Millares 4 12 4 2" xfId="5603" xr:uid="{9DD31606-38E7-4080-86F7-E01A347C56B5}"/>
    <cellStyle name="Millares 4 12 5" xfId="3536" xr:uid="{E5B140A3-2DE5-4C4C-87FF-C603E1FF08D0}"/>
    <cellStyle name="Millares 4 13" xfId="239" xr:uid="{00000000-0005-0000-0000-0000C3090000}"/>
    <cellStyle name="Millares 4 13 2" xfId="416" xr:uid="{00000000-0005-0000-0000-0000C4090000}"/>
    <cellStyle name="Millares 4 13 2 2" xfId="1639" xr:uid="{00000000-0005-0000-0000-0000C5090000}"/>
    <cellStyle name="Millares 4 13 2 2 2" xfId="4898" xr:uid="{FF017B02-4B21-4D5E-98FE-2DE1D11BF1AD}"/>
    <cellStyle name="Millares 4 13 2 3" xfId="2518" xr:uid="{00000000-0005-0000-0000-0000C6090000}"/>
    <cellStyle name="Millares 4 13 2 3 2" xfId="5775" xr:uid="{7A8AF970-13CE-465F-9401-6F44C8260156}"/>
    <cellStyle name="Millares 4 13 2 4" xfId="3708" xr:uid="{418884C9-7835-41E6-B165-90247EC94155}"/>
    <cellStyle name="Millares 4 13 3" xfId="1470" xr:uid="{00000000-0005-0000-0000-0000C7090000}"/>
    <cellStyle name="Millares 4 13 3 2" xfId="4729" xr:uid="{3B7E9FF3-3B97-4D9A-9E88-3F35F6B27D8F}"/>
    <cellStyle name="Millares 4 13 4" xfId="2349" xr:uid="{00000000-0005-0000-0000-0000C8090000}"/>
    <cellStyle name="Millares 4 13 4 2" xfId="5606" xr:uid="{14C4807B-4867-44D3-8EA5-B9FDCBBFF626}"/>
    <cellStyle name="Millares 4 13 5" xfId="3539" xr:uid="{46C53000-BE57-4191-857C-19067ED72526}"/>
    <cellStyle name="Millares 4 14" xfId="242" xr:uid="{00000000-0005-0000-0000-0000C9090000}"/>
    <cellStyle name="Millares 4 14 2" xfId="419" xr:uid="{00000000-0005-0000-0000-0000CA090000}"/>
    <cellStyle name="Millares 4 14 2 2" xfId="1642" xr:uid="{00000000-0005-0000-0000-0000CB090000}"/>
    <cellStyle name="Millares 4 14 2 2 2" xfId="4901" xr:uid="{5ABD2594-1001-4BBC-B6C8-4838F42F3513}"/>
    <cellStyle name="Millares 4 14 2 3" xfId="2521" xr:uid="{00000000-0005-0000-0000-0000CC090000}"/>
    <cellStyle name="Millares 4 14 2 3 2" xfId="5778" xr:uid="{A7BDC138-E3CB-4675-8706-BE35D9300ACA}"/>
    <cellStyle name="Millares 4 14 2 4" xfId="3711" xr:uid="{2BB91C5E-B4FC-4FCD-BB26-36B790BFB5C1}"/>
    <cellStyle name="Millares 4 14 3" xfId="1473" xr:uid="{00000000-0005-0000-0000-0000CD090000}"/>
    <cellStyle name="Millares 4 14 3 2" xfId="4732" xr:uid="{AC320017-9655-45D4-B842-30A15751335A}"/>
    <cellStyle name="Millares 4 14 4" xfId="2352" xr:uid="{00000000-0005-0000-0000-0000CE090000}"/>
    <cellStyle name="Millares 4 14 4 2" xfId="5609" xr:uid="{11B8BB8D-718B-4D34-8A71-F1144249EE83}"/>
    <cellStyle name="Millares 4 14 5" xfId="3542" xr:uid="{748DDC0A-AD17-44EF-90EA-20D1B86A5360}"/>
    <cellStyle name="Millares 4 15" xfId="245" xr:uid="{00000000-0005-0000-0000-0000CF090000}"/>
    <cellStyle name="Millares 4 15 2" xfId="422" xr:uid="{00000000-0005-0000-0000-0000D0090000}"/>
    <cellStyle name="Millares 4 15 2 2" xfId="1645" xr:uid="{00000000-0005-0000-0000-0000D1090000}"/>
    <cellStyle name="Millares 4 15 2 2 2" xfId="4904" xr:uid="{CF248567-EB7E-4D85-B3CF-87E9056EBB25}"/>
    <cellStyle name="Millares 4 15 2 3" xfId="2524" xr:uid="{00000000-0005-0000-0000-0000D2090000}"/>
    <cellStyle name="Millares 4 15 2 3 2" xfId="5781" xr:uid="{1504453D-4B02-4A2B-AD34-F24C9D8665AC}"/>
    <cellStyle name="Millares 4 15 2 4" xfId="3714" xr:uid="{6D84FFD2-C5CD-41E5-B0A7-58192FE3867E}"/>
    <cellStyle name="Millares 4 15 3" xfId="1476" xr:uid="{00000000-0005-0000-0000-0000D3090000}"/>
    <cellStyle name="Millares 4 15 3 2" xfId="4735" xr:uid="{B58BF7AF-09E1-4760-A5BF-8C237910A83E}"/>
    <cellStyle name="Millares 4 15 4" xfId="2355" xr:uid="{00000000-0005-0000-0000-0000D4090000}"/>
    <cellStyle name="Millares 4 15 4 2" xfId="5612" xr:uid="{96089260-A3B8-49EF-891B-8A161195E99A}"/>
    <cellStyle name="Millares 4 15 5" xfId="3545" xr:uid="{54E51A8B-5E7A-4AF1-B379-389A45A85952}"/>
    <cellStyle name="Millares 4 16" xfId="248" xr:uid="{00000000-0005-0000-0000-0000D5090000}"/>
    <cellStyle name="Millares 4 16 2" xfId="425" xr:uid="{00000000-0005-0000-0000-0000D6090000}"/>
    <cellStyle name="Millares 4 16 2 2" xfId="1648" xr:uid="{00000000-0005-0000-0000-0000D7090000}"/>
    <cellStyle name="Millares 4 16 2 2 2" xfId="4907" xr:uid="{A08B1DB9-5740-4EF6-9833-C9876C40CF8D}"/>
    <cellStyle name="Millares 4 16 2 3" xfId="2527" xr:uid="{00000000-0005-0000-0000-0000D8090000}"/>
    <cellStyle name="Millares 4 16 2 3 2" xfId="5784" xr:uid="{06F476ED-96B4-4B61-BD90-AE1BE87A9FD7}"/>
    <cellStyle name="Millares 4 16 2 4" xfId="3717" xr:uid="{927B5A98-DF7D-4BF3-B541-348AEE993953}"/>
    <cellStyle name="Millares 4 16 3" xfId="1479" xr:uid="{00000000-0005-0000-0000-0000D9090000}"/>
    <cellStyle name="Millares 4 16 3 2" xfId="4738" xr:uid="{A3C956CC-17C2-44A8-AF64-8A5A0AE5B61E}"/>
    <cellStyle name="Millares 4 16 4" xfId="2358" xr:uid="{00000000-0005-0000-0000-0000DA090000}"/>
    <cellStyle name="Millares 4 16 4 2" xfId="5615" xr:uid="{D4E61D36-8526-4799-B5C8-8384EEC8C0A7}"/>
    <cellStyle name="Millares 4 16 5" xfId="3548" xr:uid="{9D89DDF3-EF65-4909-9A6A-4998694F7B35}"/>
    <cellStyle name="Millares 4 17" xfId="253" xr:uid="{00000000-0005-0000-0000-0000DB090000}"/>
    <cellStyle name="Millares 4 17 2" xfId="1483" xr:uid="{00000000-0005-0000-0000-0000DC090000}"/>
    <cellStyle name="Millares 4 17 2 2" xfId="4742" xr:uid="{D01C15A5-FB80-4711-884D-A1B802B1672F}"/>
    <cellStyle name="Millares 4 17 3" xfId="2362" xr:uid="{00000000-0005-0000-0000-0000DD090000}"/>
    <cellStyle name="Millares 4 17 3 2" xfId="5619" xr:uid="{124D2E8B-6C6B-4011-AC47-15C02372C6E7}"/>
    <cellStyle name="Millares 4 17 4" xfId="3552" xr:uid="{337A5BE7-EC1E-4788-8863-95DF03245613}"/>
    <cellStyle name="Millares 4 18" xfId="1295" xr:uid="{00000000-0005-0000-0000-0000DE090000}"/>
    <cellStyle name="Millares 4 18 2" xfId="4555" xr:uid="{098CACA1-8C67-4355-AFD8-839C6D2ED6C5}"/>
    <cellStyle name="Millares 4 19" xfId="2175" xr:uid="{00000000-0005-0000-0000-0000DF090000}"/>
    <cellStyle name="Millares 4 19 2" xfId="5432" xr:uid="{27F81892-DDEB-42DE-8700-D033875A9AD0}"/>
    <cellStyle name="Millares 4 2" xfId="76" xr:uid="{00000000-0005-0000-0000-0000E0090000}"/>
    <cellStyle name="Millares 4 2 2" xfId="269" xr:uid="{00000000-0005-0000-0000-0000E1090000}"/>
    <cellStyle name="Millares 4 2 2 2" xfId="1498" xr:uid="{00000000-0005-0000-0000-0000E2090000}"/>
    <cellStyle name="Millares 4 2 2 2 2" xfId="4757" xr:uid="{42B1DE6E-EFCE-4AB6-A88E-49683DF3E05B}"/>
    <cellStyle name="Millares 4 2 2 3" xfId="2377" xr:uid="{00000000-0005-0000-0000-0000E3090000}"/>
    <cellStyle name="Millares 4 2 2 3 2" xfId="5634" xr:uid="{DFABAD4B-5CAD-4CDA-90B9-EFBE0942C989}"/>
    <cellStyle name="Millares 4 2 2 4" xfId="3567" xr:uid="{F938B29A-A963-4098-9504-2A4D926061D8}"/>
    <cellStyle name="Millares 4 2 3" xfId="1313" xr:uid="{00000000-0005-0000-0000-0000E4090000}"/>
    <cellStyle name="Millares 4 2 3 2" xfId="4572" xr:uid="{B726343E-54F3-4329-8624-1B6C6BD8A5F2}"/>
    <cellStyle name="Millares 4 2 4" xfId="2192" xr:uid="{00000000-0005-0000-0000-0000E5090000}"/>
    <cellStyle name="Millares 4 2 4 2" xfId="5449" xr:uid="{C7A9C4FA-D53E-4B54-B483-D78C83079235}"/>
    <cellStyle name="Millares 4 2 5" xfId="3382" xr:uid="{2A7F1341-1F20-49A2-BAB1-510A21BAA317}"/>
    <cellStyle name="Millares 4 20" xfId="3365" xr:uid="{A149821F-0F01-4481-8095-9AB3439B9115}"/>
    <cellStyle name="Millares 4 21" xfId="6622" xr:uid="{143B7F58-B6D3-45E3-A1F4-0D39EA811261}"/>
    <cellStyle name="Millares 4 22" xfId="6658" xr:uid="{DEF98E82-FED1-4F45-A0D6-3C8EE68FED0D}"/>
    <cellStyle name="Millares 4 3" xfId="95" xr:uid="{00000000-0005-0000-0000-0000E6090000}"/>
    <cellStyle name="Millares 4 3 2" xfId="287" xr:uid="{00000000-0005-0000-0000-0000E7090000}"/>
    <cellStyle name="Millares 4 3 2 2" xfId="1515" xr:uid="{00000000-0005-0000-0000-0000E8090000}"/>
    <cellStyle name="Millares 4 3 2 2 2" xfId="4774" xr:uid="{9F1E084B-3595-4907-AABC-4AB88008D74C}"/>
    <cellStyle name="Millares 4 3 2 3" xfId="2394" xr:uid="{00000000-0005-0000-0000-0000E9090000}"/>
    <cellStyle name="Millares 4 3 2 3 2" xfId="5651" xr:uid="{6B7020CD-F9AA-4A18-80D1-FAB3AF2F3492}"/>
    <cellStyle name="Millares 4 3 2 4" xfId="3584" xr:uid="{9819FF3F-3243-4B3C-95FC-86E4D89DDF68}"/>
    <cellStyle name="Millares 4 3 3" xfId="1331" xr:uid="{00000000-0005-0000-0000-0000EA090000}"/>
    <cellStyle name="Millares 4 3 3 2" xfId="4590" xr:uid="{8224795E-24C0-4ED0-BAA3-275DEB0C98BD}"/>
    <cellStyle name="Millares 4 3 4" xfId="2210" xr:uid="{00000000-0005-0000-0000-0000EB090000}"/>
    <cellStyle name="Millares 4 3 4 2" xfId="5467" xr:uid="{7A72C0ED-AC37-4E45-8382-2A02F901500F}"/>
    <cellStyle name="Millares 4 3 5" xfId="3400" xr:uid="{DE0DE882-4B64-4A61-8E57-5EAD4AF89617}"/>
    <cellStyle name="Millares 4 4" xfId="114" xr:uid="{00000000-0005-0000-0000-0000EC090000}"/>
    <cellStyle name="Millares 4 4 2" xfId="306" xr:uid="{00000000-0005-0000-0000-0000ED090000}"/>
    <cellStyle name="Millares 4 4 2 2" xfId="1533" xr:uid="{00000000-0005-0000-0000-0000EE090000}"/>
    <cellStyle name="Millares 4 4 2 2 2" xfId="4792" xr:uid="{2D3FE08D-CF43-40B8-95AD-2C4EA7855872}"/>
    <cellStyle name="Millares 4 4 2 3" xfId="2412" xr:uid="{00000000-0005-0000-0000-0000EF090000}"/>
    <cellStyle name="Millares 4 4 2 3 2" xfId="5669" xr:uid="{E6810CC0-62E7-4B28-B9C4-1939C0D54595}"/>
    <cellStyle name="Millares 4 4 2 4" xfId="3602" xr:uid="{0D003B8E-8EAA-48D1-91E0-B7E144D61DE5}"/>
    <cellStyle name="Millares 4 4 3" xfId="1349" xr:uid="{00000000-0005-0000-0000-0000F0090000}"/>
    <cellStyle name="Millares 4 4 3 2" xfId="4608" xr:uid="{105DDB2F-2512-440C-A36E-4CF6512E4C3D}"/>
    <cellStyle name="Millares 4 4 4" xfId="2228" xr:uid="{00000000-0005-0000-0000-0000F1090000}"/>
    <cellStyle name="Millares 4 4 4 2" xfId="5485" xr:uid="{A1E5D47E-DEBD-4987-A674-DD6EA17FCB2D}"/>
    <cellStyle name="Millares 4 4 5" xfId="3418" xr:uid="{DA4603EF-6134-4947-B322-A2E35C8330CE}"/>
    <cellStyle name="Millares 4 5" xfId="132" xr:uid="{00000000-0005-0000-0000-0000F2090000}"/>
    <cellStyle name="Millares 4 5 2" xfId="324" xr:uid="{00000000-0005-0000-0000-0000F3090000}"/>
    <cellStyle name="Millares 4 5 2 2" xfId="1551" xr:uid="{00000000-0005-0000-0000-0000F4090000}"/>
    <cellStyle name="Millares 4 5 2 2 2" xfId="4810" xr:uid="{65880BF2-6583-4FE2-A48F-04A6006C3331}"/>
    <cellStyle name="Millares 4 5 2 3" xfId="2430" xr:uid="{00000000-0005-0000-0000-0000F5090000}"/>
    <cellStyle name="Millares 4 5 2 3 2" xfId="5687" xr:uid="{C6C2D48F-78B6-4A06-8C7D-69D7134C0210}"/>
    <cellStyle name="Millares 4 5 2 4" xfId="3620" xr:uid="{F964A9E1-DF02-4FA7-B28C-6AA1B1850EA3}"/>
    <cellStyle name="Millares 4 5 3" xfId="1367" xr:uid="{00000000-0005-0000-0000-0000F6090000}"/>
    <cellStyle name="Millares 4 5 3 2" xfId="4626" xr:uid="{E3E8EEC2-AAEB-47D5-BFF7-8FED850DBC0A}"/>
    <cellStyle name="Millares 4 5 4" xfId="2246" xr:uid="{00000000-0005-0000-0000-0000F7090000}"/>
    <cellStyle name="Millares 4 5 4 2" xfId="5503" xr:uid="{1FEAECBF-C603-4094-AE45-69BE8DE219FA}"/>
    <cellStyle name="Millares 4 5 5" xfId="3436" xr:uid="{366A54D9-641E-4640-A0D4-F5628560C07D}"/>
    <cellStyle name="Millares 4 6" xfId="150" xr:uid="{00000000-0005-0000-0000-0000F8090000}"/>
    <cellStyle name="Millares 4 6 2" xfId="342" xr:uid="{00000000-0005-0000-0000-0000F9090000}"/>
    <cellStyle name="Millares 4 6 2 2" xfId="1569" xr:uid="{00000000-0005-0000-0000-0000FA090000}"/>
    <cellStyle name="Millares 4 6 2 2 2" xfId="4828" xr:uid="{2F7C7D65-8671-41B9-8C6C-B492B2F5786D}"/>
    <cellStyle name="Millares 4 6 2 3" xfId="2448" xr:uid="{00000000-0005-0000-0000-0000FB090000}"/>
    <cellStyle name="Millares 4 6 2 3 2" xfId="5705" xr:uid="{A2E9A77A-872C-4AEE-BB90-1A9A701CE4B9}"/>
    <cellStyle name="Millares 4 6 2 4" xfId="3638" xr:uid="{0875285A-29E8-441E-92EB-260DACD108AA}"/>
    <cellStyle name="Millares 4 6 3" xfId="1385" xr:uid="{00000000-0005-0000-0000-0000FC090000}"/>
    <cellStyle name="Millares 4 6 3 2" xfId="4644" xr:uid="{084DF229-AD21-4604-9D96-A4527782C03A}"/>
    <cellStyle name="Millares 4 6 4" xfId="2264" xr:uid="{00000000-0005-0000-0000-0000FD090000}"/>
    <cellStyle name="Millares 4 6 4 2" xfId="5521" xr:uid="{D6001066-920B-4167-A814-AC874E4719A3}"/>
    <cellStyle name="Millares 4 6 5" xfId="3454" xr:uid="{F88CCFFC-4135-45A8-A9B9-A98F34B5C393}"/>
    <cellStyle name="Millares 4 7" xfId="170" xr:uid="{00000000-0005-0000-0000-0000FE090000}"/>
    <cellStyle name="Millares 4 7 2" xfId="362" xr:uid="{00000000-0005-0000-0000-0000FF090000}"/>
    <cellStyle name="Millares 4 7 2 2" xfId="1588" xr:uid="{00000000-0005-0000-0000-0000000A0000}"/>
    <cellStyle name="Millares 4 7 2 2 2" xfId="4847" xr:uid="{4A94D9D9-B9BB-460B-BCAC-87AD6C86F4FF}"/>
    <cellStyle name="Millares 4 7 2 3" xfId="2467" xr:uid="{00000000-0005-0000-0000-0000010A0000}"/>
    <cellStyle name="Millares 4 7 2 3 2" xfId="5724" xr:uid="{C086D4D5-9692-4E9A-B4EF-146B60D2B441}"/>
    <cellStyle name="Millares 4 7 2 4" xfId="3657" xr:uid="{6004D5D9-3EBE-4B50-86B9-98AEDF7096CD}"/>
    <cellStyle name="Millares 4 7 3" xfId="1404" xr:uid="{00000000-0005-0000-0000-0000020A0000}"/>
    <cellStyle name="Millares 4 7 3 2" xfId="4663" xr:uid="{119AA4E6-BCB0-45F2-97E4-B00B200DC284}"/>
    <cellStyle name="Millares 4 7 4" xfId="2283" xr:uid="{00000000-0005-0000-0000-0000030A0000}"/>
    <cellStyle name="Millares 4 7 4 2" xfId="5540" xr:uid="{D08FB3F4-77D0-4CBC-8CC9-4E93A0C17CA6}"/>
    <cellStyle name="Millares 4 7 5" xfId="3473" xr:uid="{58D3A0FF-553B-48A1-AC43-DF471C7CA712}"/>
    <cellStyle name="Millares 4 8" xfId="189" xr:uid="{00000000-0005-0000-0000-0000040A0000}"/>
    <cellStyle name="Millares 4 8 2" xfId="381" xr:uid="{00000000-0005-0000-0000-0000050A0000}"/>
    <cellStyle name="Millares 4 8 2 2" xfId="1606" xr:uid="{00000000-0005-0000-0000-0000060A0000}"/>
    <cellStyle name="Millares 4 8 2 2 2" xfId="4865" xr:uid="{D2F17602-F39B-409C-982D-6608D19AF702}"/>
    <cellStyle name="Millares 4 8 2 3" xfId="2485" xr:uid="{00000000-0005-0000-0000-0000070A0000}"/>
    <cellStyle name="Millares 4 8 2 3 2" xfId="5742" xr:uid="{1AF38E7D-4533-483F-A3C1-87C78F55DF86}"/>
    <cellStyle name="Millares 4 8 2 4" xfId="3675" xr:uid="{5E39E76F-87DE-4AFC-991B-6FF67CC5B432}"/>
    <cellStyle name="Millares 4 8 3" xfId="1422" xr:uid="{00000000-0005-0000-0000-0000080A0000}"/>
    <cellStyle name="Millares 4 8 3 2" xfId="4681" xr:uid="{9105C5E7-F68B-4C04-B19F-1C0E1D3CBB19}"/>
    <cellStyle name="Millares 4 8 4" xfId="2301" xr:uid="{00000000-0005-0000-0000-0000090A0000}"/>
    <cellStyle name="Millares 4 8 4 2" xfId="5558" xr:uid="{F2209E98-957A-4191-810F-62EE451E4F91}"/>
    <cellStyle name="Millares 4 8 5" xfId="3491" xr:uid="{B73F82E8-E4E9-4C5C-B9FC-61A355470A15}"/>
    <cellStyle name="Millares 4 9" xfId="207" xr:uid="{00000000-0005-0000-0000-00000A0A0000}"/>
    <cellStyle name="Millares 4 9 2" xfId="399" xr:uid="{00000000-0005-0000-0000-00000B0A0000}"/>
    <cellStyle name="Millares 4 9 2 2" xfId="1624" xr:uid="{00000000-0005-0000-0000-00000C0A0000}"/>
    <cellStyle name="Millares 4 9 2 2 2" xfId="4883" xr:uid="{707D39A3-6907-4F17-995E-131DA4172E2C}"/>
    <cellStyle name="Millares 4 9 2 3" xfId="2503" xr:uid="{00000000-0005-0000-0000-00000D0A0000}"/>
    <cellStyle name="Millares 4 9 2 3 2" xfId="5760" xr:uid="{9A45DA16-0F57-45B5-8131-9B6915043033}"/>
    <cellStyle name="Millares 4 9 2 4" xfId="3693" xr:uid="{4DCAE164-EAE4-4166-BAEB-BC8F5D926F56}"/>
    <cellStyle name="Millares 4 9 3" xfId="1440" xr:uid="{00000000-0005-0000-0000-00000E0A0000}"/>
    <cellStyle name="Millares 4 9 3 2" xfId="4699" xr:uid="{9A5773BF-A79D-4C72-A5B0-ECE415B64672}"/>
    <cellStyle name="Millares 4 9 4" xfId="2319" xr:uid="{00000000-0005-0000-0000-00000F0A0000}"/>
    <cellStyle name="Millares 4 9 4 2" xfId="5576" xr:uid="{7FAE689F-8754-4923-A564-88113CE5860B}"/>
    <cellStyle name="Millares 4 9 5" xfId="3509" xr:uid="{A894A4F1-F86F-4A58-8DF7-2D83929227AF}"/>
    <cellStyle name="Millares 5" xfId="640" xr:uid="{00000000-0005-0000-0000-0000100A0000}"/>
    <cellStyle name="Millares 5 2" xfId="1844" xr:uid="{00000000-0005-0000-0000-0000110A0000}"/>
    <cellStyle name="Millares 5 2 2" xfId="5103" xr:uid="{CCB79E93-4259-4DB0-90E4-CF84804FA637}"/>
    <cellStyle name="Millares 5 3" xfId="2723" xr:uid="{00000000-0005-0000-0000-0000120A0000}"/>
    <cellStyle name="Millares 5 3 2" xfId="5980" xr:uid="{24D34DB2-F4B2-48D5-8353-2C4044CCF045}"/>
    <cellStyle name="Millares 5 4" xfId="3913" xr:uid="{7920BB32-C151-4A46-AB1D-742D9B6EF41B}"/>
    <cellStyle name="Millares 5 5" xfId="6686" xr:uid="{BF165793-DF51-41B2-9EF8-3C8ADD6D009A}"/>
    <cellStyle name="Millares 6" xfId="6687" xr:uid="{360E7B2B-BDDA-4B48-824C-A00C585CB477}"/>
    <cellStyle name="Millares 7" xfId="5" xr:uid="{00000000-0005-0000-0000-0000130A0000}"/>
    <cellStyle name="Millares 7 2" xfId="251" xr:uid="{00000000-0005-0000-0000-0000140A0000}"/>
    <cellStyle name="Millares 7 2 2" xfId="1482" xr:uid="{00000000-0005-0000-0000-0000150A0000}"/>
    <cellStyle name="Millares 7 2 2 2" xfId="4741" xr:uid="{F75DE444-0C5B-4DD4-B0B9-C1420940B09B}"/>
    <cellStyle name="Millares 7 2 3" xfId="2361" xr:uid="{00000000-0005-0000-0000-0000160A0000}"/>
    <cellStyle name="Millares 7 2 3 2" xfId="5618" xr:uid="{7D25A417-05B9-4271-B253-49786FCF4591}"/>
    <cellStyle name="Millares 7 2 4" xfId="3551" xr:uid="{2B60588E-310B-4E2C-85EB-EA748AD535E0}"/>
    <cellStyle name="Millares 7 3" xfId="1282" xr:uid="{00000000-0005-0000-0000-0000170A0000}"/>
    <cellStyle name="Millares 7 3 2" xfId="4542" xr:uid="{3F28C3A1-D01E-403F-BB4B-B79A4A954710}"/>
    <cellStyle name="Millares 7 4" xfId="2162" xr:uid="{00000000-0005-0000-0000-0000180A0000}"/>
    <cellStyle name="Millares 7 4 2" xfId="5419" xr:uid="{B1739228-2437-4240-81E1-5319F0CF480D}"/>
    <cellStyle name="Millares 7 5" xfId="3352" xr:uid="{8B7B3926-282E-470D-A8D5-E9CC730CBC59}"/>
    <cellStyle name="Millares 7 6" xfId="6700" xr:uid="{7BBC9195-8552-4802-A3EA-7518583B583C}"/>
    <cellStyle name="Moneda" xfId="3" builtinId="4"/>
    <cellStyle name="Moneda 10" xfId="190" xr:uid="{00000000-0005-0000-0000-00001A0A0000}"/>
    <cellStyle name="Moneda 10 2" xfId="382" xr:uid="{00000000-0005-0000-0000-00001B0A0000}"/>
    <cellStyle name="Moneda 10 2 2" xfId="1607" xr:uid="{00000000-0005-0000-0000-00001C0A0000}"/>
    <cellStyle name="Moneda 10 2 2 2" xfId="4866" xr:uid="{D0AEBBDE-EB1F-49A2-9F12-503795BE8F82}"/>
    <cellStyle name="Moneda 10 2 3" xfId="2486" xr:uid="{00000000-0005-0000-0000-00001D0A0000}"/>
    <cellStyle name="Moneda 10 2 3 2" xfId="5743" xr:uid="{EC6FA909-6769-4040-9069-7967997C0347}"/>
    <cellStyle name="Moneda 10 2 4" xfId="3676" xr:uid="{40A4F24C-C0C5-4DBF-8AE4-AFF5E842FA70}"/>
    <cellStyle name="Moneda 10 3" xfId="1423" xr:uid="{00000000-0005-0000-0000-00001E0A0000}"/>
    <cellStyle name="Moneda 10 3 2" xfId="4682" xr:uid="{355D1499-5D5A-4678-8F07-836E64BA87D4}"/>
    <cellStyle name="Moneda 10 4" xfId="2302" xr:uid="{00000000-0005-0000-0000-00001F0A0000}"/>
    <cellStyle name="Moneda 10 4 2" xfId="5559" xr:uid="{876867FD-6AB3-47E4-8087-05A1E599144C}"/>
    <cellStyle name="Moneda 10 5" xfId="3492" xr:uid="{C042E40B-CBB2-4792-A3B5-BF68704F7884}"/>
    <cellStyle name="Moneda 11" xfId="208" xr:uid="{00000000-0005-0000-0000-0000200A0000}"/>
    <cellStyle name="Moneda 11 2" xfId="400" xr:uid="{00000000-0005-0000-0000-0000210A0000}"/>
    <cellStyle name="Moneda 11 2 2" xfId="1625" xr:uid="{00000000-0005-0000-0000-0000220A0000}"/>
    <cellStyle name="Moneda 11 2 2 2" xfId="4884" xr:uid="{113A6D45-22DB-487B-A1C4-B11E7436DEBB}"/>
    <cellStyle name="Moneda 11 2 3" xfId="2504" xr:uid="{00000000-0005-0000-0000-0000230A0000}"/>
    <cellStyle name="Moneda 11 2 3 2" xfId="5761" xr:uid="{2849E3E4-BF60-4A4C-A2F1-7F1786EE3B55}"/>
    <cellStyle name="Moneda 11 2 4" xfId="3694" xr:uid="{2CA5A229-DF21-476A-8B13-1F15998C5B18}"/>
    <cellStyle name="Moneda 11 3" xfId="1441" xr:uid="{00000000-0005-0000-0000-0000240A0000}"/>
    <cellStyle name="Moneda 11 3 2" xfId="4700" xr:uid="{DA046A35-8F6E-4763-9D06-DB71F562076F}"/>
    <cellStyle name="Moneda 11 4" xfId="2320" xr:uid="{00000000-0005-0000-0000-0000250A0000}"/>
    <cellStyle name="Moneda 11 4 2" xfId="5577" xr:uid="{8DA377D0-DAA7-4813-BCAB-C085668718DA}"/>
    <cellStyle name="Moneda 11 5" xfId="3510" xr:uid="{72D95CB0-8E07-4EFB-98C7-008EE641BBE6}"/>
    <cellStyle name="Moneda 12" xfId="227" xr:uid="{00000000-0005-0000-0000-0000260A0000}"/>
    <cellStyle name="Moneda 12 2" xfId="407" xr:uid="{00000000-0005-0000-0000-0000270A0000}"/>
    <cellStyle name="Moneda 12 2 2" xfId="1631" xr:uid="{00000000-0005-0000-0000-0000280A0000}"/>
    <cellStyle name="Moneda 12 2 2 2" xfId="4890" xr:uid="{68EEA9F8-5893-4ACB-B75A-EBFC027B1FB6}"/>
    <cellStyle name="Moneda 12 2 3" xfId="2510" xr:uid="{00000000-0005-0000-0000-0000290A0000}"/>
    <cellStyle name="Moneda 12 2 3 2" xfId="5767" xr:uid="{2BFBD40F-B827-4124-A57F-3D01FF012E4B}"/>
    <cellStyle name="Moneda 12 2 4" xfId="3700" xr:uid="{08B16199-4467-43F6-A015-688D1B9B088A}"/>
    <cellStyle name="Moneda 12 3" xfId="1459" xr:uid="{00000000-0005-0000-0000-00002A0A0000}"/>
    <cellStyle name="Moneda 12 3 2" xfId="4718" xr:uid="{FF057FE0-663C-4EB2-AE46-6D6974F260F3}"/>
    <cellStyle name="Moneda 12 4" xfId="2338" xr:uid="{00000000-0005-0000-0000-00002B0A0000}"/>
    <cellStyle name="Moneda 12 4 2" xfId="5595" xr:uid="{2616800A-1C03-4858-A981-8AB8ADB8D21B}"/>
    <cellStyle name="Moneda 12 5" xfId="3528" xr:uid="{F6E238BA-0B8A-4B2E-BCED-73009ED87BF3}"/>
    <cellStyle name="Moneda 13" xfId="233" xr:uid="{00000000-0005-0000-0000-00002C0A0000}"/>
    <cellStyle name="Moneda 13 2" xfId="410" xr:uid="{00000000-0005-0000-0000-00002D0A0000}"/>
    <cellStyle name="Moneda 13 2 2" xfId="1634" xr:uid="{00000000-0005-0000-0000-00002E0A0000}"/>
    <cellStyle name="Moneda 13 2 2 2" xfId="4893" xr:uid="{88B3727A-106B-4BB2-B683-B0C30B782FAC}"/>
    <cellStyle name="Moneda 13 2 3" xfId="2513" xr:uid="{00000000-0005-0000-0000-00002F0A0000}"/>
    <cellStyle name="Moneda 13 2 3 2" xfId="5770" xr:uid="{B6FD1B2D-1B61-486E-9F92-DD3D98608CA0}"/>
    <cellStyle name="Moneda 13 2 4" xfId="3703" xr:uid="{87687633-85B1-4CCC-B6DC-53DA9DDB64E9}"/>
    <cellStyle name="Moneda 13 3" xfId="1465" xr:uid="{00000000-0005-0000-0000-0000300A0000}"/>
    <cellStyle name="Moneda 13 3 2" xfId="4724" xr:uid="{7BA2BEB8-19E6-4C73-AE54-A4DFFB630D13}"/>
    <cellStyle name="Moneda 13 4" xfId="2344" xr:uid="{00000000-0005-0000-0000-0000310A0000}"/>
    <cellStyle name="Moneda 13 4 2" xfId="5601" xr:uid="{15C5C541-7279-4956-A7A8-855D66304029}"/>
    <cellStyle name="Moneda 13 5" xfId="3534" xr:uid="{6F42D367-9C64-4345-97CD-7D6E56D32BA7}"/>
    <cellStyle name="Moneda 14" xfId="236" xr:uid="{00000000-0005-0000-0000-0000320A0000}"/>
    <cellStyle name="Moneda 14 2" xfId="413" xr:uid="{00000000-0005-0000-0000-0000330A0000}"/>
    <cellStyle name="Moneda 14 2 2" xfId="1637" xr:uid="{00000000-0005-0000-0000-0000340A0000}"/>
    <cellStyle name="Moneda 14 2 2 2" xfId="4896" xr:uid="{34E2E5D3-B14D-4504-90AB-5085A6F58D86}"/>
    <cellStyle name="Moneda 14 2 3" xfId="2516" xr:uid="{00000000-0005-0000-0000-0000350A0000}"/>
    <cellStyle name="Moneda 14 2 3 2" xfId="5773" xr:uid="{43767BE8-CDAA-47EE-A339-F546B089F3AF}"/>
    <cellStyle name="Moneda 14 2 4" xfId="3706" xr:uid="{24BE6534-E480-4546-8294-835FBA7E9D0F}"/>
    <cellStyle name="Moneda 14 3" xfId="1468" xr:uid="{00000000-0005-0000-0000-0000360A0000}"/>
    <cellStyle name="Moneda 14 3 2" xfId="4727" xr:uid="{CCC28DAE-1F23-468B-B371-04ADB384CE8F}"/>
    <cellStyle name="Moneda 14 4" xfId="2347" xr:uid="{00000000-0005-0000-0000-0000370A0000}"/>
    <cellStyle name="Moneda 14 4 2" xfId="5604" xr:uid="{F5E44555-4A1D-4325-AA29-A6527B8FF983}"/>
    <cellStyle name="Moneda 14 5" xfId="3537" xr:uid="{39EF39F1-25AB-419B-ADA6-205F45A3A5CE}"/>
    <cellStyle name="Moneda 15" xfId="240" xr:uid="{00000000-0005-0000-0000-0000380A0000}"/>
    <cellStyle name="Moneda 15 2" xfId="417" xr:uid="{00000000-0005-0000-0000-0000390A0000}"/>
    <cellStyle name="Moneda 15 2 2" xfId="1640" xr:uid="{00000000-0005-0000-0000-00003A0A0000}"/>
    <cellStyle name="Moneda 15 2 2 2" xfId="4899" xr:uid="{8BA03C8C-56E7-40F5-A0E6-869D47EF874F}"/>
    <cellStyle name="Moneda 15 2 3" xfId="2519" xr:uid="{00000000-0005-0000-0000-00003B0A0000}"/>
    <cellStyle name="Moneda 15 2 3 2" xfId="5776" xr:uid="{D7B0CE12-376D-4EB2-802A-80B454E34E0F}"/>
    <cellStyle name="Moneda 15 2 4" xfId="3709" xr:uid="{57944BD6-DCF9-4407-9B7F-BE8633FC5F8A}"/>
    <cellStyle name="Moneda 15 3" xfId="1471" xr:uid="{00000000-0005-0000-0000-00003C0A0000}"/>
    <cellStyle name="Moneda 15 3 2" xfId="4730" xr:uid="{05E51933-55A5-4C54-97E6-B5AFEDD3D706}"/>
    <cellStyle name="Moneda 15 4" xfId="2350" xr:uid="{00000000-0005-0000-0000-00003D0A0000}"/>
    <cellStyle name="Moneda 15 4 2" xfId="5607" xr:uid="{997F00C9-34A0-4AE0-AF3C-918F5465B05A}"/>
    <cellStyle name="Moneda 15 5" xfId="3540" xr:uid="{8206A769-16E3-4126-8085-EC18D21AA0EF}"/>
    <cellStyle name="Moneda 16" xfId="243" xr:uid="{00000000-0005-0000-0000-00003E0A0000}"/>
    <cellStyle name="Moneda 16 2" xfId="420" xr:uid="{00000000-0005-0000-0000-00003F0A0000}"/>
    <cellStyle name="Moneda 16 2 2" xfId="1643" xr:uid="{00000000-0005-0000-0000-0000400A0000}"/>
    <cellStyle name="Moneda 16 2 2 2" xfId="4902" xr:uid="{5C89C477-F6FE-4BCC-B3EB-38582B8F8BDF}"/>
    <cellStyle name="Moneda 16 2 3" xfId="2522" xr:uid="{00000000-0005-0000-0000-0000410A0000}"/>
    <cellStyle name="Moneda 16 2 3 2" xfId="5779" xr:uid="{A45A9039-0188-4780-81B4-BF72A799C96A}"/>
    <cellStyle name="Moneda 16 2 4" xfId="3712" xr:uid="{5BA93675-B142-4D02-95A2-C2A0EBADABE8}"/>
    <cellStyle name="Moneda 16 3" xfId="1474" xr:uid="{00000000-0005-0000-0000-0000420A0000}"/>
    <cellStyle name="Moneda 16 3 2" xfId="4733" xr:uid="{A1C3F28E-CA1E-4E19-999F-9235EA173E32}"/>
    <cellStyle name="Moneda 16 4" xfId="2353" xr:uid="{00000000-0005-0000-0000-0000430A0000}"/>
    <cellStyle name="Moneda 16 4 2" xfId="5610" xr:uid="{0C00BCB2-5AC3-4BAF-B1C2-3E59BB86D9C5}"/>
    <cellStyle name="Moneda 16 5" xfId="3543" xr:uid="{2DA017BB-1EFF-4329-944E-112EC939A9A6}"/>
    <cellStyle name="Moneda 17" xfId="246" xr:uid="{00000000-0005-0000-0000-0000440A0000}"/>
    <cellStyle name="Moneda 17 2" xfId="423" xr:uid="{00000000-0005-0000-0000-0000450A0000}"/>
    <cellStyle name="Moneda 17 2 2" xfId="1646" xr:uid="{00000000-0005-0000-0000-0000460A0000}"/>
    <cellStyle name="Moneda 17 2 2 2" xfId="4905" xr:uid="{D8164F28-1CF9-4B54-B1FC-CDF8276F7E95}"/>
    <cellStyle name="Moneda 17 2 3" xfId="2525" xr:uid="{00000000-0005-0000-0000-0000470A0000}"/>
    <cellStyle name="Moneda 17 2 3 2" xfId="5782" xr:uid="{D2AB716D-B4E9-48B9-AEB9-328D9BA8F5C5}"/>
    <cellStyle name="Moneda 17 2 4" xfId="3715" xr:uid="{A3026739-04F0-4E5E-96AF-BA1D820DFD1E}"/>
    <cellStyle name="Moneda 17 3" xfId="1477" xr:uid="{00000000-0005-0000-0000-0000480A0000}"/>
    <cellStyle name="Moneda 17 3 2" xfId="4736" xr:uid="{001B3462-86FF-452D-BFCD-855D3D0C3B29}"/>
    <cellStyle name="Moneda 17 4" xfId="2356" xr:uid="{00000000-0005-0000-0000-0000490A0000}"/>
    <cellStyle name="Moneda 17 4 2" xfId="5613" xr:uid="{B3A562A3-A4B8-40B9-B1F9-C55714F86F08}"/>
    <cellStyle name="Moneda 17 5" xfId="3546" xr:uid="{3E4F799C-E5C6-4D0F-8255-794EE75A2C32}"/>
    <cellStyle name="Moneda 18" xfId="249" xr:uid="{00000000-0005-0000-0000-00004A0A0000}"/>
    <cellStyle name="Moneda 18 2" xfId="426" xr:uid="{00000000-0005-0000-0000-00004B0A0000}"/>
    <cellStyle name="Moneda 18 2 2" xfId="1649" xr:uid="{00000000-0005-0000-0000-00004C0A0000}"/>
    <cellStyle name="Moneda 18 2 2 2" xfId="4908" xr:uid="{56FBF04F-5F86-46F4-A45F-D0ABDC30D6AD}"/>
    <cellStyle name="Moneda 18 2 3" xfId="2528" xr:uid="{00000000-0005-0000-0000-00004D0A0000}"/>
    <cellStyle name="Moneda 18 2 3 2" xfId="5785" xr:uid="{A91024E5-76B6-43B8-B875-0F80B1308CF7}"/>
    <cellStyle name="Moneda 18 2 4" xfId="3718" xr:uid="{1A685E17-6FB8-4BA5-9B37-89623ED4EF3D}"/>
    <cellStyle name="Moneda 18 3" xfId="1480" xr:uid="{00000000-0005-0000-0000-00004E0A0000}"/>
    <cellStyle name="Moneda 18 3 2" xfId="4739" xr:uid="{029A32BC-21B5-4506-B801-29478A09133F}"/>
    <cellStyle name="Moneda 18 4" xfId="2359" xr:uid="{00000000-0005-0000-0000-00004F0A0000}"/>
    <cellStyle name="Moneda 18 4 2" xfId="5616" xr:uid="{4ACE99A4-52A7-4BD0-BB8D-6156E63D54F6}"/>
    <cellStyle name="Moneda 18 5" xfId="3549" xr:uid="{F4FB2950-C2B2-47F7-90F6-A8F6F6445438}"/>
    <cellStyle name="Moneda 19" xfId="250" xr:uid="{00000000-0005-0000-0000-0000500A0000}"/>
    <cellStyle name="Moneda 19 2" xfId="1481" xr:uid="{00000000-0005-0000-0000-0000510A0000}"/>
    <cellStyle name="Moneda 19 2 2" xfId="4740" xr:uid="{40453A77-C1DD-414A-9A8E-78B9419415BF}"/>
    <cellStyle name="Moneda 19 3" xfId="2360" xr:uid="{00000000-0005-0000-0000-0000520A0000}"/>
    <cellStyle name="Moneda 19 3 2" xfId="5617" xr:uid="{91928446-B1D9-468D-81B7-06E33142E91B}"/>
    <cellStyle name="Moneda 19 4" xfId="3550" xr:uid="{11693565-ED16-462E-8F33-E03ECD12A4C8}"/>
    <cellStyle name="Moneda 2" xfId="39" xr:uid="{00000000-0005-0000-0000-0000530A0000}"/>
    <cellStyle name="Moneda 2 2" xfId="254" xr:uid="{00000000-0005-0000-0000-0000540A0000}"/>
    <cellStyle name="Moneda 2 2 2" xfId="1484" xr:uid="{00000000-0005-0000-0000-0000550A0000}"/>
    <cellStyle name="Moneda 2 2 2 2" xfId="4743" xr:uid="{1DE5E6FA-B419-4CED-8F94-EDAA2017AC53}"/>
    <cellStyle name="Moneda 2 2 3" xfId="2363" xr:uid="{00000000-0005-0000-0000-0000560A0000}"/>
    <cellStyle name="Moneda 2 2 3 2" xfId="5620" xr:uid="{AD3092CE-034A-4E7C-B8EF-9EE15A979036}"/>
    <cellStyle name="Moneda 2 2 4" xfId="3553" xr:uid="{C4119F29-F51B-43AE-96DF-AB9CA86D4999}"/>
    <cellStyle name="Moneda 2 3" xfId="1296" xr:uid="{00000000-0005-0000-0000-0000570A0000}"/>
    <cellStyle name="Moneda 2 3 2" xfId="4556" xr:uid="{E224187E-CE40-42E8-A5EB-765EAF726B02}"/>
    <cellStyle name="Moneda 2 4" xfId="2176" xr:uid="{00000000-0005-0000-0000-0000580A0000}"/>
    <cellStyle name="Moneda 2 4 2" xfId="5433" xr:uid="{6F59CCAC-4CD4-46D7-943E-73A58DF17295}"/>
    <cellStyle name="Moneda 2 5" xfId="3366" xr:uid="{590D3FB4-6E0A-42C6-B7D8-FFB87920252D}"/>
    <cellStyle name="Moneda 20" xfId="1281" xr:uid="{00000000-0005-0000-0000-0000590A0000}"/>
    <cellStyle name="Moneda 20 2" xfId="4541" xr:uid="{B8B5398C-F315-47F8-B8D1-A7D1C8F64816}"/>
    <cellStyle name="Moneda 21" xfId="2161" xr:uid="{00000000-0005-0000-0000-00005A0A0000}"/>
    <cellStyle name="Moneda 21 2" xfId="5418" xr:uid="{EE23B7F5-604B-466F-9E86-EE975511D297}"/>
    <cellStyle name="Moneda 22" xfId="3351" xr:uid="{336EA91F-9424-454F-B5EC-BEF22D329051}"/>
    <cellStyle name="Moneda 23" xfId="6623" xr:uid="{A3E5EE83-7FD3-4CA8-B31B-BEEEF80AEFC4}"/>
    <cellStyle name="Moneda 24" xfId="6659" xr:uid="{4C3B04C3-E65F-406C-B9C6-C30EC8949EFA}"/>
    <cellStyle name="Moneda 3" xfId="77" xr:uid="{00000000-0005-0000-0000-00005B0A0000}"/>
    <cellStyle name="Moneda 3 2" xfId="270" xr:uid="{00000000-0005-0000-0000-00005C0A0000}"/>
    <cellStyle name="Moneda 3 2 2" xfId="1499" xr:uid="{00000000-0005-0000-0000-00005D0A0000}"/>
    <cellStyle name="Moneda 3 2 2 2" xfId="4758" xr:uid="{7C20221F-2E3A-4B79-B548-9E54965A8C66}"/>
    <cellStyle name="Moneda 3 2 3" xfId="2378" xr:uid="{00000000-0005-0000-0000-00005E0A0000}"/>
    <cellStyle name="Moneda 3 2 3 2" xfId="5635" xr:uid="{1C06A1A1-5DEF-488E-99CC-5F12CE4C7C63}"/>
    <cellStyle name="Moneda 3 2 4" xfId="3568" xr:uid="{A6EA671A-AB7A-4872-AF12-463DBB7A93BE}"/>
    <cellStyle name="Moneda 3 3" xfId="1314" xr:uid="{00000000-0005-0000-0000-00005F0A0000}"/>
    <cellStyle name="Moneda 3 3 2" xfId="4573" xr:uid="{438638EA-A193-4F47-BB26-2E2DC7674826}"/>
    <cellStyle name="Moneda 3 4" xfId="2193" xr:uid="{00000000-0005-0000-0000-0000600A0000}"/>
    <cellStyle name="Moneda 3 4 2" xfId="5450" xr:uid="{5863E8AC-E22B-4563-9A38-183875195202}"/>
    <cellStyle name="Moneda 3 5" xfId="3383" xr:uid="{4BCD546D-D2EC-4912-8DDD-6739DE3D60A2}"/>
    <cellStyle name="Moneda 4" xfId="96" xr:uid="{00000000-0005-0000-0000-0000610A0000}"/>
    <cellStyle name="Moneda 4 2" xfId="288" xr:uid="{00000000-0005-0000-0000-0000620A0000}"/>
    <cellStyle name="Moneda 4 2 2" xfId="1516" xr:uid="{00000000-0005-0000-0000-0000630A0000}"/>
    <cellStyle name="Moneda 4 2 2 2" xfId="4775" xr:uid="{D84134C1-396C-45BD-AD5F-C66373BD0B3D}"/>
    <cellStyle name="Moneda 4 2 3" xfId="2395" xr:uid="{00000000-0005-0000-0000-0000640A0000}"/>
    <cellStyle name="Moneda 4 2 3 2" xfId="5652" xr:uid="{F0DCD63E-08D2-4F0C-B9EB-504A95F0297E}"/>
    <cellStyle name="Moneda 4 2 4" xfId="3585" xr:uid="{A0B001E4-9847-4EE6-BF99-100AADF74316}"/>
    <cellStyle name="Moneda 4 3" xfId="1332" xr:uid="{00000000-0005-0000-0000-0000650A0000}"/>
    <cellStyle name="Moneda 4 3 2" xfId="4591" xr:uid="{6C13ECA9-9801-407C-A5E0-27E4705E28B4}"/>
    <cellStyle name="Moneda 4 4" xfId="2211" xr:uid="{00000000-0005-0000-0000-0000660A0000}"/>
    <cellStyle name="Moneda 4 4 2" xfId="5468" xr:uid="{57E45BE7-55D1-44A1-A950-F072F4831215}"/>
    <cellStyle name="Moneda 4 5" xfId="3401" xr:uid="{A3322FD3-B8D9-4077-B9B8-E2A4CEC722EC}"/>
    <cellStyle name="Moneda 5" xfId="115" xr:uid="{00000000-0005-0000-0000-0000670A0000}"/>
    <cellStyle name="Moneda 5 2" xfId="307" xr:uid="{00000000-0005-0000-0000-0000680A0000}"/>
    <cellStyle name="Moneda 5 2 2" xfId="1534" xr:uid="{00000000-0005-0000-0000-0000690A0000}"/>
    <cellStyle name="Moneda 5 2 2 2" xfId="4793" xr:uid="{57C2B992-6AFF-459A-8429-92254F3FB929}"/>
    <cellStyle name="Moneda 5 2 3" xfId="2413" xr:uid="{00000000-0005-0000-0000-00006A0A0000}"/>
    <cellStyle name="Moneda 5 2 3 2" xfId="5670" xr:uid="{314644CD-05DE-46E9-95E4-6D27034CCBCB}"/>
    <cellStyle name="Moneda 5 2 4" xfId="3603" xr:uid="{02B4038A-90C9-4B70-BEF8-C078EE18B626}"/>
    <cellStyle name="Moneda 5 3" xfId="1350" xr:uid="{00000000-0005-0000-0000-00006B0A0000}"/>
    <cellStyle name="Moneda 5 3 2" xfId="4609" xr:uid="{4735727A-6EAC-40B1-889F-C6FDB1BE545E}"/>
    <cellStyle name="Moneda 5 4" xfId="2229" xr:uid="{00000000-0005-0000-0000-00006C0A0000}"/>
    <cellStyle name="Moneda 5 4 2" xfId="5486" xr:uid="{BC3664D7-A175-487F-A140-8A065ED62BFD}"/>
    <cellStyle name="Moneda 5 5" xfId="3419" xr:uid="{564D5248-DB5F-44C5-955C-8E4239F27405}"/>
    <cellStyle name="Moneda 6" xfId="133" xr:uid="{00000000-0005-0000-0000-00006D0A0000}"/>
    <cellStyle name="Moneda 6 2" xfId="325" xr:uid="{00000000-0005-0000-0000-00006E0A0000}"/>
    <cellStyle name="Moneda 6 2 2" xfId="1552" xr:uid="{00000000-0005-0000-0000-00006F0A0000}"/>
    <cellStyle name="Moneda 6 2 2 2" xfId="4811" xr:uid="{853A4F2B-1DCE-4ABE-A535-F7CB9876B223}"/>
    <cellStyle name="Moneda 6 2 3" xfId="2431" xr:uid="{00000000-0005-0000-0000-0000700A0000}"/>
    <cellStyle name="Moneda 6 2 3 2" xfId="5688" xr:uid="{6B908788-EAB4-4C1C-BD3D-B3BC33FFC0DE}"/>
    <cellStyle name="Moneda 6 2 4" xfId="3621" xr:uid="{7EAE610C-9151-462A-800D-46E3FB0D8C88}"/>
    <cellStyle name="Moneda 6 3" xfId="1368" xr:uid="{00000000-0005-0000-0000-0000710A0000}"/>
    <cellStyle name="Moneda 6 3 2" xfId="4627" xr:uid="{BC79898B-0A10-40DD-8569-7832A0E1DB89}"/>
    <cellStyle name="Moneda 6 4" xfId="2247" xr:uid="{00000000-0005-0000-0000-0000720A0000}"/>
    <cellStyle name="Moneda 6 4 2" xfId="5504" xr:uid="{C495FBA5-C269-4C3E-B74E-2BAFA28D0E4C}"/>
    <cellStyle name="Moneda 6 5" xfId="3437" xr:uid="{1B4593A3-6207-4181-8542-012C30A09D3B}"/>
    <cellStyle name="Moneda 7" xfId="151" xr:uid="{00000000-0005-0000-0000-0000730A0000}"/>
    <cellStyle name="Moneda 7 2" xfId="343" xr:uid="{00000000-0005-0000-0000-0000740A0000}"/>
    <cellStyle name="Moneda 7 2 2" xfId="1570" xr:uid="{00000000-0005-0000-0000-0000750A0000}"/>
    <cellStyle name="Moneda 7 2 2 2" xfId="4829" xr:uid="{D98BD4DB-D763-4C46-955E-DE8A64FE2AA2}"/>
    <cellStyle name="Moneda 7 2 3" xfId="2449" xr:uid="{00000000-0005-0000-0000-0000760A0000}"/>
    <cellStyle name="Moneda 7 2 3 2" xfId="5706" xr:uid="{51AA7AA9-AC09-4470-8E59-8BE5D94DD94D}"/>
    <cellStyle name="Moneda 7 2 4" xfId="3639" xr:uid="{87ACFDC4-CDC6-4055-8EA8-507891AADE52}"/>
    <cellStyle name="Moneda 7 3" xfId="1386" xr:uid="{00000000-0005-0000-0000-0000770A0000}"/>
    <cellStyle name="Moneda 7 3 2" xfId="4645" xr:uid="{C6861F4A-C7E9-4C29-892A-16E83A791B69}"/>
    <cellStyle name="Moneda 7 4" xfId="2265" xr:uid="{00000000-0005-0000-0000-0000780A0000}"/>
    <cellStyle name="Moneda 7 4 2" xfId="5522" xr:uid="{6457E712-F5C2-4D9D-8255-D77F076BDFD9}"/>
    <cellStyle name="Moneda 7 5" xfId="3455" xr:uid="{6BB27A4E-F691-4102-AE55-3551625ADD77}"/>
    <cellStyle name="Moneda 8" xfId="155" xr:uid="{00000000-0005-0000-0000-0000790A0000}"/>
    <cellStyle name="Moneda 8 2" xfId="347" xr:uid="{00000000-0005-0000-0000-00007A0A0000}"/>
    <cellStyle name="Moneda 8 2 2" xfId="1574" xr:uid="{00000000-0005-0000-0000-00007B0A0000}"/>
    <cellStyle name="Moneda 8 2 2 2" xfId="4833" xr:uid="{45C86582-4008-4400-9D49-4A5B7DC0AF14}"/>
    <cellStyle name="Moneda 8 2 3" xfId="2453" xr:uid="{00000000-0005-0000-0000-00007C0A0000}"/>
    <cellStyle name="Moneda 8 2 3 2" xfId="5710" xr:uid="{FD7A719C-D567-4D77-9D68-5EF05BF57607}"/>
    <cellStyle name="Moneda 8 2 4" xfId="3643" xr:uid="{39FD38EB-2BA1-49A5-845F-E07C0FF56EF4}"/>
    <cellStyle name="Moneda 8 3" xfId="1390" xr:uid="{00000000-0005-0000-0000-00007D0A0000}"/>
    <cellStyle name="Moneda 8 3 2" xfId="4649" xr:uid="{C0FE560D-3B53-423B-AA36-D12DC615418A}"/>
    <cellStyle name="Moneda 8 4" xfId="2269" xr:uid="{00000000-0005-0000-0000-00007E0A0000}"/>
    <cellStyle name="Moneda 8 4 2" xfId="5526" xr:uid="{6085F0B1-ECE3-46FE-999C-48435B3CDE1D}"/>
    <cellStyle name="Moneda 8 5" xfId="3459" xr:uid="{027BCD3A-20F5-4B52-8CBD-9478A881A31B}"/>
    <cellStyle name="Moneda 9" xfId="171" xr:uid="{00000000-0005-0000-0000-00007F0A0000}"/>
    <cellStyle name="Moneda 9 2" xfId="363" xr:uid="{00000000-0005-0000-0000-0000800A0000}"/>
    <cellStyle name="Moneda 9 2 2" xfId="1589" xr:uid="{00000000-0005-0000-0000-0000810A0000}"/>
    <cellStyle name="Moneda 9 2 2 2" xfId="4848" xr:uid="{1E71270A-1C5F-403D-AF90-FC1F34077DD3}"/>
    <cellStyle name="Moneda 9 2 3" xfId="2468" xr:uid="{00000000-0005-0000-0000-0000820A0000}"/>
    <cellStyle name="Moneda 9 2 3 2" xfId="5725" xr:uid="{A995430E-4367-4AF7-8661-25B04EBC3391}"/>
    <cellStyle name="Moneda 9 2 4" xfId="3658" xr:uid="{F6BCA6F8-6CA2-4FB7-9BBB-BE192A6E3CDE}"/>
    <cellStyle name="Moneda 9 3" xfId="1405" xr:uid="{00000000-0005-0000-0000-0000830A0000}"/>
    <cellStyle name="Moneda 9 3 2" xfId="4664" xr:uid="{F82C2FA1-4F4B-4753-9C91-10DF1AC9850E}"/>
    <cellStyle name="Moneda 9 4" xfId="2284" xr:uid="{00000000-0005-0000-0000-0000840A0000}"/>
    <cellStyle name="Moneda 9 4 2" xfId="5541" xr:uid="{4060101A-1A2C-4CD4-A6B8-89A8C19C72D4}"/>
    <cellStyle name="Moneda 9 5" xfId="3474" xr:uid="{16AA7197-E1B0-4874-9F5D-694BD7E50E4D}"/>
    <cellStyle name="Neutral 2" xfId="41" xr:uid="{00000000-0005-0000-0000-0000850A0000}"/>
    <cellStyle name="Neutral 3" xfId="40" xr:uid="{00000000-0005-0000-0000-0000860A0000}"/>
    <cellStyle name="Neutral 3 2" xfId="6701" xr:uid="{4C4C7AE5-10ED-444D-A2AD-A42AA12D678E}"/>
    <cellStyle name="Normal" xfId="0" builtinId="0"/>
    <cellStyle name="Normal - Style1" xfId="447" xr:uid="{00000000-0005-0000-0000-0000880A0000}"/>
    <cellStyle name="Normal 10" xfId="639" xr:uid="{00000000-0005-0000-0000-0000890A0000}"/>
    <cellStyle name="Normal 11" xfId="682" xr:uid="{00000000-0005-0000-0000-00008A0A0000}"/>
    <cellStyle name="Normal 12" xfId="683" xr:uid="{00000000-0005-0000-0000-00008B0A0000}"/>
    <cellStyle name="Normal 13" xfId="952" xr:uid="{00000000-0005-0000-0000-00008C0A0000}"/>
    <cellStyle name="Normal 14" xfId="953" xr:uid="{00000000-0005-0000-0000-00008D0A0000}"/>
    <cellStyle name="Normal 15" xfId="963" xr:uid="{00000000-0005-0000-0000-00008E0A0000}"/>
    <cellStyle name="Normal 16" xfId="1249" xr:uid="{00000000-0005-0000-0000-00008F0A0000}"/>
    <cellStyle name="Normal 17" xfId="1280" xr:uid="{00000000-0005-0000-0000-0000900A0000}"/>
    <cellStyle name="Normal 18" xfId="1299" xr:uid="{00000000-0005-0000-0000-0000910A0000}"/>
    <cellStyle name="Normal 19" xfId="2160" xr:uid="{00000000-0005-0000-0000-0000920A0000}"/>
    <cellStyle name="Normal 2" xfId="42" xr:uid="{00000000-0005-0000-0000-0000930A0000}"/>
    <cellStyle name="Normal 2 2" xfId="43" xr:uid="{00000000-0005-0000-0000-0000940A0000}"/>
    <cellStyle name="Normal 2 2 2" xfId="676" xr:uid="{00000000-0005-0000-0000-0000950A0000}"/>
    <cellStyle name="Normal 2 2 2 2" xfId="1879" xr:uid="{00000000-0005-0000-0000-0000960A0000}"/>
    <cellStyle name="Normal 2 2 2 2 2" xfId="5137" xr:uid="{1D7A6793-5BA8-4A44-B483-8E8BD352EACD}"/>
    <cellStyle name="Normal 2 2 2 2 2 2" xfId="11240" xr:uid="{67403838-474C-4807-81A2-3CC5DB694585}"/>
    <cellStyle name="Normal 2 2 2 2 3" xfId="8286" xr:uid="{7D3A12EA-AFC5-4212-8DC9-0621BFC46F4A}"/>
    <cellStyle name="Normal 2 2 2 3" xfId="2757" xr:uid="{00000000-0005-0000-0000-0000970A0000}"/>
    <cellStyle name="Normal 2 2 2 3 2" xfId="6014" xr:uid="{671692CC-431F-40DF-8F52-175C74792561}"/>
    <cellStyle name="Normal 2 2 2 3 2 2" xfId="12016" xr:uid="{13E24CB5-422B-4A12-9B6E-6A70EE0AF905}"/>
    <cellStyle name="Normal 2 2 2 3 3" xfId="9062" xr:uid="{730A8E35-52C0-413D-A8A0-B1C45F308200}"/>
    <cellStyle name="Normal 2 2 2 4" xfId="3947" xr:uid="{C4BF607A-4009-4DA1-8DCE-B7D352707660}"/>
    <cellStyle name="Normal 2 2 2 4 2" xfId="10151" xr:uid="{83DF0107-4E18-4072-9629-5D6B82087102}"/>
    <cellStyle name="Normal 2 2 2 5" xfId="7197" xr:uid="{7DDE58A1-D2D8-482A-BE46-6818F6D7D50A}"/>
    <cellStyle name="Normal 2 2 3" xfId="960" xr:uid="{00000000-0005-0000-0000-0000980A0000}"/>
    <cellStyle name="Normal 2 2 3 2" xfId="2158" xr:uid="{00000000-0005-0000-0000-0000990A0000}"/>
    <cellStyle name="Normal 2 2 3 2 2" xfId="5416" xr:uid="{FA842A4D-D347-40CA-978E-DCD7DC0BB347}"/>
    <cellStyle name="Normal 2 2 3 2 2 2" xfId="11519" xr:uid="{83AEA34F-3D36-4FDA-9125-95CAE709CA3D}"/>
    <cellStyle name="Normal 2 2 3 2 3" xfId="8565" xr:uid="{EC5DA049-8CC1-4282-8B0A-767A72F11B60}"/>
    <cellStyle name="Normal 2 2 3 3" xfId="3036" xr:uid="{00000000-0005-0000-0000-00009A0A0000}"/>
    <cellStyle name="Normal 2 2 3 3 2" xfId="6293" xr:uid="{898CDEEF-5EB6-4965-AFCF-A9D73BB23F2B}"/>
    <cellStyle name="Normal 2 2 3 3 2 2" xfId="12295" xr:uid="{3C9B1BB2-78DE-40C6-A37E-E64F0207AE3D}"/>
    <cellStyle name="Normal 2 2 3 3 3" xfId="9341" xr:uid="{5D604F33-EE00-4E4F-9536-2FA2A8FCEDDE}"/>
    <cellStyle name="Normal 2 2 3 4" xfId="4226" xr:uid="{65465EC7-89CC-46C8-AF45-D0FBC122FF8E}"/>
    <cellStyle name="Normal 2 2 3 4 2" xfId="10430" xr:uid="{9E8C60FD-A447-4A9D-89CE-78919500C665}"/>
    <cellStyle name="Normal 2 2 3 5" xfId="7476" xr:uid="{04D69AEF-C56A-4E68-AB3D-07456C0796F8}"/>
    <cellStyle name="Normal 2 3" xfId="44" xr:uid="{00000000-0005-0000-0000-00009B0A0000}"/>
    <cellStyle name="Normal 2 3 2" xfId="45" xr:uid="{00000000-0005-0000-0000-00009C0A0000}"/>
    <cellStyle name="Normal 2 4" xfId="78" xr:uid="{00000000-0005-0000-0000-00009D0A0000}"/>
    <cellStyle name="Normal 2 4 10" xfId="448" xr:uid="{00000000-0005-0000-0000-00009E0A0000}"/>
    <cellStyle name="Normal 2 4 10 2" xfId="1246" xr:uid="{00000000-0005-0000-0000-00009F0A0000}"/>
    <cellStyle name="Normal 2 4 10 2 2" xfId="3318" xr:uid="{00000000-0005-0000-0000-0000A00A0000}"/>
    <cellStyle name="Normal 2 4 10 2 2 2" xfId="6575" xr:uid="{7942E897-CD36-4193-985D-0101259A437C}"/>
    <cellStyle name="Normal 2 4 10 2 2 2 2" xfId="12577" xr:uid="{12C70EB1-A474-4EE6-8CF6-F898A1A0E95A}"/>
    <cellStyle name="Normal 2 4 10 2 2 3" xfId="9623" xr:uid="{8A834CB2-7841-46B9-9B01-F6916E7AA83D}"/>
    <cellStyle name="Normal 2 4 10 2 3" xfId="4508" xr:uid="{944596AE-B4A8-4EC7-917B-F79697367FA5}"/>
    <cellStyle name="Normal 2 4 10 2 3 2" xfId="10712" xr:uid="{6516DA3F-AFB9-407A-B67F-A85F2E17852B}"/>
    <cellStyle name="Normal 2 4 10 2 4" xfId="7758" xr:uid="{C49DE4E2-F815-4847-B69F-F61724E6D790}"/>
    <cellStyle name="Normal 2 4 10 3" xfId="1662" xr:uid="{00000000-0005-0000-0000-0000A10A0000}"/>
    <cellStyle name="Normal 2 4 10 3 2" xfId="4921" xr:uid="{36231CD8-0864-4932-B9F8-247E917EE722}"/>
    <cellStyle name="Normal 2 4 10 3 2 2" xfId="11025" xr:uid="{FC1424B2-4AFD-4A38-A471-626E1FBF88EA}"/>
    <cellStyle name="Normal 2 4 10 3 3" xfId="8071" xr:uid="{EB7B035D-68A2-458C-A7E9-D33DAC68C151}"/>
    <cellStyle name="Normal 2 4 10 4" xfId="2541" xr:uid="{00000000-0005-0000-0000-0000A20A0000}"/>
    <cellStyle name="Normal 2 4 10 4 2" xfId="5798" xr:uid="{F0A87D8F-C57F-46DC-B35E-AA4C96BDF2F9}"/>
    <cellStyle name="Normal 2 4 10 4 2 2" xfId="11801" xr:uid="{6359AF68-1C7E-4360-9D54-CB92DB6B918C}"/>
    <cellStyle name="Normal 2 4 10 4 3" xfId="8847" xr:uid="{97F1F65F-2615-46A9-A3DC-42A373E1EF3D}"/>
    <cellStyle name="Normal 2 4 10 5" xfId="3731" xr:uid="{0889A546-C761-4344-82A6-B868DD76C555}"/>
    <cellStyle name="Normal 2 4 10 5 2" xfId="9936" xr:uid="{18B5C13E-30F6-4B9F-B76E-8614E44E5786}"/>
    <cellStyle name="Normal 2 4 10 6" xfId="6982" xr:uid="{9AA04BE5-ECAC-4D51-8CC8-ECC418DE80ED}"/>
    <cellStyle name="Normal 2 4 11" xfId="465" xr:uid="{00000000-0005-0000-0000-0000A30A0000}"/>
    <cellStyle name="Normal 2 4 11 2" xfId="1262" xr:uid="{00000000-0005-0000-0000-0000A40A0000}"/>
    <cellStyle name="Normal 2 4 11 2 2" xfId="3333" xr:uid="{00000000-0005-0000-0000-0000A50A0000}"/>
    <cellStyle name="Normal 2 4 11 2 2 2" xfId="6590" xr:uid="{732BEF44-EFAB-496C-B5C2-5738FDC3C4E6}"/>
    <cellStyle name="Normal 2 4 11 2 2 2 2" xfId="12592" xr:uid="{0112BEE3-8BD6-414B-93B3-D42DBE42DD7B}"/>
    <cellStyle name="Normal 2 4 11 2 2 3" xfId="9638" xr:uid="{A09B276F-A397-4991-8CFD-15ACF5BC642E}"/>
    <cellStyle name="Normal 2 4 11 2 3" xfId="4523" xr:uid="{B79DE0EA-3EF3-4C30-998F-2F7DC391BA4E}"/>
    <cellStyle name="Normal 2 4 11 2 3 2" xfId="10727" xr:uid="{0594EF63-7A5A-4A5E-8697-716610BF69B2}"/>
    <cellStyle name="Normal 2 4 11 2 4" xfId="7773" xr:uid="{3C8FCDB4-A19F-4853-97DD-562601509BEB}"/>
    <cellStyle name="Normal 2 4 11 3" xfId="1677" xr:uid="{00000000-0005-0000-0000-0000A60A0000}"/>
    <cellStyle name="Normal 2 4 11 3 2" xfId="4936" xr:uid="{3C86BF90-E928-4B0C-8AA0-C6D34107C84F}"/>
    <cellStyle name="Normal 2 4 11 3 2 2" xfId="11040" xr:uid="{2DAD15F5-05BA-432F-863B-C476FCA8BEAD}"/>
    <cellStyle name="Normal 2 4 11 3 3" xfId="8086" xr:uid="{83F49801-6B46-4E35-A868-6F7E525D34F1}"/>
    <cellStyle name="Normal 2 4 11 4" xfId="2556" xr:uid="{00000000-0005-0000-0000-0000A70A0000}"/>
    <cellStyle name="Normal 2 4 11 4 2" xfId="5813" xr:uid="{D237D24F-4BF3-4CF2-95EA-C02E15FF28B6}"/>
    <cellStyle name="Normal 2 4 11 4 2 2" xfId="11816" xr:uid="{A2A0A790-CD83-4404-89FD-93175A9224C5}"/>
    <cellStyle name="Normal 2 4 11 4 3" xfId="8862" xr:uid="{BEB38D6E-1F5D-4EBA-9A35-624536AC4EC1}"/>
    <cellStyle name="Normal 2 4 11 5" xfId="3746" xr:uid="{EB4146B7-C0AC-4C88-8D7A-7A0BBFC03F7A}"/>
    <cellStyle name="Normal 2 4 11 5 2" xfId="9951" xr:uid="{238111A0-018D-49EC-9564-5DC3C8E6B4FA}"/>
    <cellStyle name="Normal 2 4 11 6" xfId="6997" xr:uid="{07315F7A-6452-472E-B188-7249CE95E1F0}"/>
    <cellStyle name="Normal 2 4 12" xfId="481" xr:uid="{00000000-0005-0000-0000-0000A80A0000}"/>
    <cellStyle name="Normal 2 4 12 2" xfId="1277" xr:uid="{00000000-0005-0000-0000-0000A90A0000}"/>
    <cellStyle name="Normal 2 4 12 2 2" xfId="3348" xr:uid="{00000000-0005-0000-0000-0000AA0A0000}"/>
    <cellStyle name="Normal 2 4 12 2 2 2" xfId="6605" xr:uid="{50A7B434-7347-4737-A146-FD1444674D3C}"/>
    <cellStyle name="Normal 2 4 12 2 2 2 2" xfId="12607" xr:uid="{52961ED7-BF33-4289-9542-AC517F5C2D90}"/>
    <cellStyle name="Normal 2 4 12 2 2 3" xfId="9653" xr:uid="{73F9F001-BB42-4CA6-A576-F66958FF65A4}"/>
    <cellStyle name="Normal 2 4 12 2 3" xfId="4538" xr:uid="{27B88A1F-E278-4D27-B262-2E1A2114AECA}"/>
    <cellStyle name="Normal 2 4 12 2 3 2" xfId="10742" xr:uid="{A2003BD3-F28E-4CFC-AF42-489C88B00474}"/>
    <cellStyle name="Normal 2 4 12 2 4" xfId="7788" xr:uid="{EF01BCC5-734C-43F1-ABAA-5D7C299187D8}"/>
    <cellStyle name="Normal 2 4 12 3" xfId="1692" xr:uid="{00000000-0005-0000-0000-0000AB0A0000}"/>
    <cellStyle name="Normal 2 4 12 3 2" xfId="4951" xr:uid="{52488C12-8E58-49D4-BD02-BE2F37CD426A}"/>
    <cellStyle name="Normal 2 4 12 3 2 2" xfId="11055" xr:uid="{54A92AC2-0278-41E5-A7F9-B9F12D0BE06E}"/>
    <cellStyle name="Normal 2 4 12 3 3" xfId="8101" xr:uid="{0438EC47-982A-46A3-9288-F3725BF022FB}"/>
    <cellStyle name="Normal 2 4 12 4" xfId="2571" xr:uid="{00000000-0005-0000-0000-0000AC0A0000}"/>
    <cellStyle name="Normal 2 4 12 4 2" xfId="5828" xr:uid="{8F605660-7156-45A0-99AD-B95C9DFBA560}"/>
    <cellStyle name="Normal 2 4 12 4 2 2" xfId="11831" xr:uid="{7F65FC6D-330D-4C3F-B295-FDDEF21FAF83}"/>
    <cellStyle name="Normal 2 4 12 4 3" xfId="8877" xr:uid="{98208EBC-A649-46FF-BD7F-9F97EF0D11E9}"/>
    <cellStyle name="Normal 2 4 12 5" xfId="3761" xr:uid="{1E0EEE91-A8E9-499F-9665-C27AAB1E3315}"/>
    <cellStyle name="Normal 2 4 12 5 2" xfId="9966" xr:uid="{8401E1B4-347A-48D7-A5AF-482E2F79E093}"/>
    <cellStyle name="Normal 2 4 12 6" xfId="7012" xr:uid="{0CD27DB5-F5AA-4E2D-B6C9-E1FD2134169A}"/>
    <cellStyle name="Normal 2 4 13" xfId="515" xr:uid="{00000000-0005-0000-0000-0000AD0A0000}"/>
    <cellStyle name="Normal 2 4 13 2" xfId="1721" xr:uid="{00000000-0005-0000-0000-0000AE0A0000}"/>
    <cellStyle name="Normal 2 4 13 2 2" xfId="4980" xr:uid="{CBEBCC60-671E-49D4-A680-D44FC30B7FFC}"/>
    <cellStyle name="Normal 2 4 13 2 2 2" xfId="11084" xr:uid="{F39CF56C-CB53-46D6-906F-520A706FCA17}"/>
    <cellStyle name="Normal 2 4 13 2 3" xfId="8130" xr:uid="{54AE483A-9425-4AE1-8D8E-FA0D510F4D71}"/>
    <cellStyle name="Normal 2 4 13 3" xfId="2600" xr:uid="{00000000-0005-0000-0000-0000AF0A0000}"/>
    <cellStyle name="Normal 2 4 13 3 2" xfId="5857" xr:uid="{E3B61400-5C35-4D10-A9A6-E64FE80D3270}"/>
    <cellStyle name="Normal 2 4 13 3 2 2" xfId="11860" xr:uid="{A8D22C53-2457-4135-B494-FED93D462895}"/>
    <cellStyle name="Normal 2 4 13 3 3" xfId="8906" xr:uid="{A276196C-2CE2-4AB8-8AE9-BAB134EE1300}"/>
    <cellStyle name="Normal 2 4 13 4" xfId="3790" xr:uid="{C396CCF4-17EF-4581-9105-AFBF18710F7C}"/>
    <cellStyle name="Normal 2 4 13 4 2" xfId="9995" xr:uid="{3F6E1DB6-811C-4592-8DE6-406F279B40A1}"/>
    <cellStyle name="Normal 2 4 13 5" xfId="7041" xr:uid="{D6045C9B-AE32-44FC-89DC-F12DC1514696}"/>
    <cellStyle name="Normal 2 4 14" xfId="657" xr:uid="{00000000-0005-0000-0000-0000B00A0000}"/>
    <cellStyle name="Normal 2 4 14 2" xfId="1860" xr:uid="{00000000-0005-0000-0000-0000B10A0000}"/>
    <cellStyle name="Normal 2 4 14 2 2" xfId="5118" xr:uid="{477D7D56-78E2-4BA0-94EB-2C1C6A8CF5AA}"/>
    <cellStyle name="Normal 2 4 14 2 2 2" xfId="11221" xr:uid="{3D6F80C8-8B8A-421A-ACEA-4544C7913CE1}"/>
    <cellStyle name="Normal 2 4 14 2 3" xfId="8267" xr:uid="{5C88A20F-7B5D-46F9-AF1F-8ED68142AC9A}"/>
    <cellStyle name="Normal 2 4 14 3" xfId="2738" xr:uid="{00000000-0005-0000-0000-0000B20A0000}"/>
    <cellStyle name="Normal 2 4 14 3 2" xfId="5995" xr:uid="{840EFC49-B090-46D9-94B0-4449E0C3B932}"/>
    <cellStyle name="Normal 2 4 14 3 2 2" xfId="11997" xr:uid="{F36DC3DD-41F6-4F60-88CD-73CACC09F4AA}"/>
    <cellStyle name="Normal 2 4 14 3 3" xfId="9043" xr:uid="{E246E2AF-A92E-4AC4-AB33-DF18AB3D90DD}"/>
    <cellStyle name="Normal 2 4 14 4" xfId="3928" xr:uid="{183CD420-B7F4-41D4-87E6-80D7D8BDD13F}"/>
    <cellStyle name="Normal 2 4 14 4 2" xfId="10132" xr:uid="{ECB3BDA7-67A1-460D-B9FF-7DBE48D9DD94}"/>
    <cellStyle name="Normal 2 4 14 5" xfId="7178" xr:uid="{E6340322-8B6F-4F02-AC34-DFA078C6B5D6}"/>
    <cellStyle name="Normal 2 4 15" xfId="672" xr:uid="{00000000-0005-0000-0000-0000B30A0000}"/>
    <cellStyle name="Normal 2 4 15 2" xfId="1875" xr:uid="{00000000-0005-0000-0000-0000B40A0000}"/>
    <cellStyle name="Normal 2 4 15 2 2" xfId="5133" xr:uid="{A00E4BBD-94A5-4DA3-90FC-64B701FE1F88}"/>
    <cellStyle name="Normal 2 4 15 2 2 2" xfId="11236" xr:uid="{C96C7C5B-1C3D-42D4-8A07-6C33CBB5CF4B}"/>
    <cellStyle name="Normal 2 4 15 2 3" xfId="8282" xr:uid="{2B7C86E0-463B-4EDD-B25B-EC24300B5F5C}"/>
    <cellStyle name="Normal 2 4 15 3" xfId="2753" xr:uid="{00000000-0005-0000-0000-0000B50A0000}"/>
    <cellStyle name="Normal 2 4 15 3 2" xfId="6010" xr:uid="{3CD43642-146E-456E-B5A0-3D8F09D5F24A}"/>
    <cellStyle name="Normal 2 4 15 3 2 2" xfId="12012" xr:uid="{C3B628DE-CBFB-4086-9391-F70BFFB82FD8}"/>
    <cellStyle name="Normal 2 4 15 3 3" xfId="9058" xr:uid="{83141C04-08C3-46CB-B754-1C3E09BA8E9D}"/>
    <cellStyle name="Normal 2 4 15 4" xfId="3943" xr:uid="{274CF7DA-8ACE-46D7-93D8-0A15C80CA962}"/>
    <cellStyle name="Normal 2 4 15 4 2" xfId="10147" xr:uid="{F1F7D5CD-B09B-4435-87F8-63A672FBDC6D}"/>
    <cellStyle name="Normal 2 4 15 5" xfId="7193" xr:uid="{99BF57DA-AA5F-4A32-97F8-A24C574F58BB}"/>
    <cellStyle name="Normal 2 4 16" xfId="710" xr:uid="{00000000-0005-0000-0000-0000B60A0000}"/>
    <cellStyle name="Normal 2 4 16 2" xfId="1910" xr:uid="{00000000-0005-0000-0000-0000B70A0000}"/>
    <cellStyle name="Normal 2 4 16 2 2" xfId="5168" xr:uid="{E8F6AEE5-EA5B-4EB0-ACCF-DBDA796A0A0F}"/>
    <cellStyle name="Normal 2 4 16 2 2 2" xfId="11271" xr:uid="{95B1808C-D41C-41E3-96D3-38BD461CD43F}"/>
    <cellStyle name="Normal 2 4 16 2 3" xfId="8317" xr:uid="{1200245F-947D-4E5F-8165-54F14A37C90F}"/>
    <cellStyle name="Normal 2 4 16 3" xfId="2788" xr:uid="{00000000-0005-0000-0000-0000B80A0000}"/>
    <cellStyle name="Normal 2 4 16 3 2" xfId="6045" xr:uid="{EC7E95D7-538D-405E-90BA-57AD05B0E712}"/>
    <cellStyle name="Normal 2 4 16 3 2 2" xfId="12047" xr:uid="{C5AB1C87-F421-4470-9190-BF24EC0423A4}"/>
    <cellStyle name="Normal 2 4 16 3 3" xfId="9093" xr:uid="{BB1B461E-26D2-4E2A-A3A0-4588F4F3BCAF}"/>
    <cellStyle name="Normal 2 4 16 4" xfId="3978" xr:uid="{2AF54FB8-4F92-46C0-90F9-E56D90D005C9}"/>
    <cellStyle name="Normal 2 4 16 4 2" xfId="10182" xr:uid="{BACE3DD3-44A4-4BA3-867E-97528958D6CE}"/>
    <cellStyle name="Normal 2 4 16 5" xfId="7228" xr:uid="{90D8B92A-AC45-4A78-9815-FCDFFE894715}"/>
    <cellStyle name="Normal 2 4 17" xfId="990" xr:uid="{00000000-0005-0000-0000-0000B90A0000}"/>
    <cellStyle name="Normal 2 4 17 2" xfId="3064" xr:uid="{00000000-0005-0000-0000-0000BA0A0000}"/>
    <cellStyle name="Normal 2 4 17 2 2" xfId="6321" xr:uid="{84A42F0F-FFD9-46B4-A94F-D787638FF184}"/>
    <cellStyle name="Normal 2 4 17 2 2 2" xfId="12323" xr:uid="{78E4C100-F8DE-4DB8-BFB8-296A5648C8C3}"/>
    <cellStyle name="Normal 2 4 17 2 3" xfId="9369" xr:uid="{4D16956D-0E68-49E4-A6EF-0F6E53EC9D51}"/>
    <cellStyle name="Normal 2 4 17 3" xfId="4254" xr:uid="{37A6E6BD-83BD-495B-9200-36A31406E998}"/>
    <cellStyle name="Normal 2 4 17 3 2" xfId="10458" xr:uid="{839BFFCB-D442-46EA-9BDE-EE9E4AD682E3}"/>
    <cellStyle name="Normal 2 4 17 4" xfId="7504" xr:uid="{CC02815E-55E9-4F79-AACA-B6829AB8C883}"/>
    <cellStyle name="Normal 2 4 18" xfId="1315" xr:uid="{00000000-0005-0000-0000-0000BB0A0000}"/>
    <cellStyle name="Normal 2 4 18 2" xfId="4574" xr:uid="{F50D01B5-788D-4FEA-9810-786AA4201C9B}"/>
    <cellStyle name="Normal 2 4 18 2 2" xfId="10771" xr:uid="{E30D94DB-0B6B-4474-A8F8-854B38F9ADCD}"/>
    <cellStyle name="Normal 2 4 18 3" xfId="7817" xr:uid="{DD77B044-1581-476D-90F4-789613B7853C}"/>
    <cellStyle name="Normal 2 4 19" xfId="2194" xr:uid="{00000000-0005-0000-0000-0000BC0A0000}"/>
    <cellStyle name="Normal 2 4 19 2" xfId="5451" xr:uid="{6415244A-4ECD-4DC7-B22B-D2F1219D78A5}"/>
    <cellStyle name="Normal 2 4 19 2 2" xfId="11547" xr:uid="{9B7F703C-6C51-4659-AE9A-4AFF192D600D}"/>
    <cellStyle name="Normal 2 4 19 3" xfId="8593" xr:uid="{2721786A-55BE-4857-BCA7-A0524488ECFA}"/>
    <cellStyle name="Normal 2 4 2" xfId="97" xr:uid="{00000000-0005-0000-0000-0000BD0A0000}"/>
    <cellStyle name="Normal 2 4 2 2" xfId="289" xr:uid="{00000000-0005-0000-0000-0000BE0A0000}"/>
    <cellStyle name="Normal 2 4 2 2 2" xfId="859" xr:uid="{00000000-0005-0000-0000-0000BF0A0000}"/>
    <cellStyle name="Normal 2 4 2 2 2 2" xfId="2059" xr:uid="{00000000-0005-0000-0000-0000C00A0000}"/>
    <cellStyle name="Normal 2 4 2 2 2 2 2" xfId="5317" xr:uid="{A1AC52A6-32BA-480F-9E64-B027E959F47A}"/>
    <cellStyle name="Normal 2 4 2 2 2 2 2 2" xfId="11420" xr:uid="{E2ADDD19-4BCE-4E1A-8466-BC70DE1AD9B7}"/>
    <cellStyle name="Normal 2 4 2 2 2 2 3" xfId="8466" xr:uid="{5A01726F-F8C7-4092-AB6C-18EF98F6C76F}"/>
    <cellStyle name="Normal 2 4 2 2 2 3" xfId="2937" xr:uid="{00000000-0005-0000-0000-0000C10A0000}"/>
    <cellStyle name="Normal 2 4 2 2 2 3 2" xfId="6194" xr:uid="{87BB5EDC-5495-4DA9-BE13-770C8784D9F9}"/>
    <cellStyle name="Normal 2 4 2 2 2 3 2 2" xfId="12196" xr:uid="{2CE60F8C-F1D8-4027-A754-AC75849123AA}"/>
    <cellStyle name="Normal 2 4 2 2 2 3 3" xfId="9242" xr:uid="{8A5D140D-BE6C-425A-ACA2-6DF6DBAB8FD1}"/>
    <cellStyle name="Normal 2 4 2 2 2 4" xfId="4127" xr:uid="{3A655309-C3C2-4F84-9B89-C9A3AA185808}"/>
    <cellStyle name="Normal 2 4 2 2 2 4 2" xfId="10331" xr:uid="{B8B990CE-54C1-4A74-A8AE-350A321E9A42}"/>
    <cellStyle name="Normal 2 4 2 2 2 5" xfId="7377" xr:uid="{A71480AE-A7AB-4BD1-8773-104FC0121807}"/>
    <cellStyle name="Normal 2 4 2 2 3" xfId="1139" xr:uid="{00000000-0005-0000-0000-0000C20A0000}"/>
    <cellStyle name="Normal 2 4 2 2 3 2" xfId="3213" xr:uid="{00000000-0005-0000-0000-0000C30A0000}"/>
    <cellStyle name="Normal 2 4 2 2 3 2 2" xfId="6470" xr:uid="{0FB22B4F-05B1-48CF-B82D-A11C4127C21A}"/>
    <cellStyle name="Normal 2 4 2 2 3 2 2 2" xfId="12472" xr:uid="{AEC09F79-35E1-47CF-ADBA-03A15C44E507}"/>
    <cellStyle name="Normal 2 4 2 2 3 2 3" xfId="9518" xr:uid="{B8A54621-278B-4AEE-A6D3-62714C7BE1C6}"/>
    <cellStyle name="Normal 2 4 2 2 3 3" xfId="4403" xr:uid="{F4E8E0EF-A3B5-462E-85E9-F82F62FBC5B0}"/>
    <cellStyle name="Normal 2 4 2 2 3 3 2" xfId="10607" xr:uid="{9D60B60D-385E-4CD1-AEC8-D706C9286440}"/>
    <cellStyle name="Normal 2 4 2 2 3 4" xfId="7653" xr:uid="{5D2B72BA-228B-421C-B4EE-3B9A5E7A058F}"/>
    <cellStyle name="Normal 2 4 2 2 4" xfId="1517" xr:uid="{00000000-0005-0000-0000-0000C40A0000}"/>
    <cellStyle name="Normal 2 4 2 2 4 2" xfId="4776" xr:uid="{C058EB46-5A92-4727-B7B6-3B11F34CF9AA}"/>
    <cellStyle name="Normal 2 4 2 2 4 2 2" xfId="10920" xr:uid="{3E1CFCCF-7A5A-4614-A8C1-29E8A0799277}"/>
    <cellStyle name="Normal 2 4 2 2 4 3" xfId="7966" xr:uid="{F73E7707-A3CE-402E-BC84-1C59737724DB}"/>
    <cellStyle name="Normal 2 4 2 2 5" xfId="2396" xr:uid="{00000000-0005-0000-0000-0000C50A0000}"/>
    <cellStyle name="Normal 2 4 2 2 5 2" xfId="5653" xr:uid="{2E0E920F-691B-43F1-BD8C-82A4F63A11F8}"/>
    <cellStyle name="Normal 2 4 2 2 5 2 2" xfId="11696" xr:uid="{E30E722F-EFF2-4826-87B1-E486813011B2}"/>
    <cellStyle name="Normal 2 4 2 2 5 3" xfId="8742" xr:uid="{332DED07-3CB0-4B45-9052-209DB871AAB8}"/>
    <cellStyle name="Normal 2 4 2 2 6" xfId="3586" xr:uid="{A39D1F2F-A259-4485-9F49-08D6AC3DABDB}"/>
    <cellStyle name="Normal 2 4 2 2 6 2" xfId="9831" xr:uid="{5CB3FD3C-6963-4200-BC91-A283DE7631C2}"/>
    <cellStyle name="Normal 2 4 2 2 7" xfId="6877" xr:uid="{3CA30993-99BE-4A18-AC84-6E9FD7E08467}"/>
    <cellStyle name="Normal 2 4 2 3" xfId="530" xr:uid="{00000000-0005-0000-0000-0000C60A0000}"/>
    <cellStyle name="Normal 2 4 2 3 2" xfId="1736" xr:uid="{00000000-0005-0000-0000-0000C70A0000}"/>
    <cellStyle name="Normal 2 4 2 3 2 2" xfId="4995" xr:uid="{F3894BB9-4AD6-40A6-88FF-9E3633069716}"/>
    <cellStyle name="Normal 2 4 2 3 2 2 2" xfId="11099" xr:uid="{387333EF-A8A2-4FDD-9DA4-01B27C2F7F66}"/>
    <cellStyle name="Normal 2 4 2 3 2 3" xfId="8145" xr:uid="{979FFACE-3134-4CDF-900B-91FB966238C3}"/>
    <cellStyle name="Normal 2 4 2 3 3" xfId="2615" xr:uid="{00000000-0005-0000-0000-0000C80A0000}"/>
    <cellStyle name="Normal 2 4 2 3 3 2" xfId="5872" xr:uid="{F3DA7B9D-35F5-4DC7-8DA9-8B712A68F9C3}"/>
    <cellStyle name="Normal 2 4 2 3 3 2 2" xfId="11875" xr:uid="{CEF0966A-E5F6-4CDF-80BA-EDA6631E5828}"/>
    <cellStyle name="Normal 2 4 2 3 3 3" xfId="8921" xr:uid="{F323E2DA-BD1B-4404-B68F-9FD5D1F1250D}"/>
    <cellStyle name="Normal 2 4 2 3 4" xfId="3805" xr:uid="{88C7B7A7-9992-465A-9D18-2CEBDC15CE91}"/>
    <cellStyle name="Normal 2 4 2 3 4 2" xfId="10010" xr:uid="{445FD2ED-0A3C-4A23-AAA4-9CFD8CA53E6B}"/>
    <cellStyle name="Normal 2 4 2 3 5" xfId="7056" xr:uid="{38AB9ABC-1823-461D-8FF9-C016243CB1CA}"/>
    <cellStyle name="Normal 2 4 2 4" xfId="725" xr:uid="{00000000-0005-0000-0000-0000C90A0000}"/>
    <cellStyle name="Normal 2 4 2 4 2" xfId="1925" xr:uid="{00000000-0005-0000-0000-0000CA0A0000}"/>
    <cellStyle name="Normal 2 4 2 4 2 2" xfId="5183" xr:uid="{D142CEAA-A323-48EB-AA67-BA1CFD07DC4A}"/>
    <cellStyle name="Normal 2 4 2 4 2 2 2" xfId="11286" xr:uid="{4EACF89B-D485-4C05-8FB8-59F24F5E8E1A}"/>
    <cellStyle name="Normal 2 4 2 4 2 3" xfId="8332" xr:uid="{BC26E8C9-44D7-4ED1-A10F-5ED43C3E4661}"/>
    <cellStyle name="Normal 2 4 2 4 3" xfId="2803" xr:uid="{00000000-0005-0000-0000-0000CB0A0000}"/>
    <cellStyle name="Normal 2 4 2 4 3 2" xfId="6060" xr:uid="{1849BC9D-2E52-4A71-AF67-C79C00B48BBF}"/>
    <cellStyle name="Normal 2 4 2 4 3 2 2" xfId="12062" xr:uid="{612511A1-C2DC-485A-8763-DCB58D541D0A}"/>
    <cellStyle name="Normal 2 4 2 4 3 3" xfId="9108" xr:uid="{C6537805-E465-4DB8-B48F-896F25F016A4}"/>
    <cellStyle name="Normal 2 4 2 4 4" xfId="3993" xr:uid="{8F3DDBF7-8A5C-417F-AAF9-0AFCC105E473}"/>
    <cellStyle name="Normal 2 4 2 4 4 2" xfId="10197" xr:uid="{FE49E3CF-EB3D-4037-92E0-EAFE7B34B573}"/>
    <cellStyle name="Normal 2 4 2 4 5" xfId="7243" xr:uid="{D69C0DDD-D8FB-4886-A82C-88E797402EDE}"/>
    <cellStyle name="Normal 2 4 2 5" xfId="1005" xr:uid="{00000000-0005-0000-0000-0000CC0A0000}"/>
    <cellStyle name="Normal 2 4 2 5 2" xfId="3079" xr:uid="{00000000-0005-0000-0000-0000CD0A0000}"/>
    <cellStyle name="Normal 2 4 2 5 2 2" xfId="6336" xr:uid="{A1E9938E-B1B2-47C3-BAC0-8FB7F2DCF6DA}"/>
    <cellStyle name="Normal 2 4 2 5 2 2 2" xfId="12338" xr:uid="{1E0FBD1E-FAC7-42A4-A745-CBE4DBE41885}"/>
    <cellStyle name="Normal 2 4 2 5 2 3" xfId="9384" xr:uid="{6C0A273E-2E67-4CB5-B5F5-705F49B9B234}"/>
    <cellStyle name="Normal 2 4 2 5 3" xfId="4269" xr:uid="{DA4A1705-8CE1-4DA3-845A-D53FED92CBA0}"/>
    <cellStyle name="Normal 2 4 2 5 3 2" xfId="10473" xr:uid="{3E755349-D7D9-4B90-B4BD-F34B7D3BE6FD}"/>
    <cellStyle name="Normal 2 4 2 5 4" xfId="7519" xr:uid="{A3500BEF-0AC4-435B-AFA3-4EBE94D42FC6}"/>
    <cellStyle name="Normal 2 4 2 6" xfId="1333" xr:uid="{00000000-0005-0000-0000-0000CE0A0000}"/>
    <cellStyle name="Normal 2 4 2 6 2" xfId="4592" xr:uid="{3EA4EE99-C10C-4D86-9B65-2A6C3E855FBF}"/>
    <cellStyle name="Normal 2 4 2 6 2 2" xfId="10786" xr:uid="{9CDC9A5D-454C-414C-B4B3-787A875DCC54}"/>
    <cellStyle name="Normal 2 4 2 6 3" xfId="7832" xr:uid="{C3F10BD9-3CBA-44A1-A2B6-9164994B0F73}"/>
    <cellStyle name="Normal 2 4 2 7" xfId="2212" xr:uid="{00000000-0005-0000-0000-0000CF0A0000}"/>
    <cellStyle name="Normal 2 4 2 7 2" xfId="5469" xr:uid="{65DF4219-2EB3-4646-B4EB-88699DDF8015}"/>
    <cellStyle name="Normal 2 4 2 7 2 2" xfId="11562" xr:uid="{7DC48A73-69F1-4962-AC32-72408D5F85FB}"/>
    <cellStyle name="Normal 2 4 2 7 3" xfId="8608" xr:uid="{27C51294-7478-44E9-9AB7-4CCF1BD4D5C5}"/>
    <cellStyle name="Normal 2 4 2 8" xfId="3402" xr:uid="{EE93AC59-8C7B-4218-AA17-AF5E6C95774A}"/>
    <cellStyle name="Normal 2 4 2 8 2" xfId="9697" xr:uid="{63243BEC-A6A7-4CD7-816B-E01F4008D599}"/>
    <cellStyle name="Normal 2 4 2 9" xfId="6748" xr:uid="{E3CE6251-5A71-4CC3-9440-5344140B66C0}"/>
    <cellStyle name="Normal 2 4 20" xfId="3384" xr:uid="{DFC8CAFC-135D-4409-9029-B5BEB349AA0E}"/>
    <cellStyle name="Normal 2 4 20 2" xfId="9682" xr:uid="{01E2F9D8-5B99-46DE-B88A-3279BD567A93}"/>
    <cellStyle name="Normal 2 4 21" xfId="6624" xr:uid="{45B12367-1819-4F7A-87B9-70C3ACFE0E0F}"/>
    <cellStyle name="Normal 2 4 21 2" xfId="12623" xr:uid="{7660295C-8F23-493B-8CBE-82089F744ED4}"/>
    <cellStyle name="Normal 2 4 22" xfId="6641" xr:uid="{DEFA61D2-E222-4F0A-8E90-53ED101E963C}"/>
    <cellStyle name="Normal 2 4 23" xfId="6660" xr:uid="{109895DF-BE73-4F4D-9BD1-82D725CACFD0}"/>
    <cellStyle name="Normal 2 4 24" xfId="6689" xr:uid="{BB0C937B-75E0-4515-8219-0143B5D81BA4}"/>
    <cellStyle name="Normal 2 4 3" xfId="116" xr:uid="{00000000-0005-0000-0000-0000D00A0000}"/>
    <cellStyle name="Normal 2 4 3 2" xfId="308" xr:uid="{00000000-0005-0000-0000-0000D10A0000}"/>
    <cellStyle name="Normal 2 4 3 2 2" xfId="874" xr:uid="{00000000-0005-0000-0000-0000D20A0000}"/>
    <cellStyle name="Normal 2 4 3 2 2 2" xfId="2074" xr:uid="{00000000-0005-0000-0000-0000D30A0000}"/>
    <cellStyle name="Normal 2 4 3 2 2 2 2" xfId="5332" xr:uid="{C405C5DC-36BC-489B-BC8C-3D416BBEF2AE}"/>
    <cellStyle name="Normal 2 4 3 2 2 2 2 2" xfId="11435" xr:uid="{7E882B85-329B-4A9D-9437-BC0736B4A2AB}"/>
    <cellStyle name="Normal 2 4 3 2 2 2 3" xfId="8481" xr:uid="{D0169586-E7BF-49C5-956F-DCFE74E03E6E}"/>
    <cellStyle name="Normal 2 4 3 2 2 3" xfId="2952" xr:uid="{00000000-0005-0000-0000-0000D40A0000}"/>
    <cellStyle name="Normal 2 4 3 2 2 3 2" xfId="6209" xr:uid="{778515A7-ED5D-4EC9-83F9-0729F1896CC1}"/>
    <cellStyle name="Normal 2 4 3 2 2 3 2 2" xfId="12211" xr:uid="{EB198F36-D920-4208-913B-365F67CCB329}"/>
    <cellStyle name="Normal 2 4 3 2 2 3 3" xfId="9257" xr:uid="{B9C68998-41EA-48C7-BEB5-5CC22F1840B0}"/>
    <cellStyle name="Normal 2 4 3 2 2 4" xfId="4142" xr:uid="{DA769B1B-6C96-49AB-BE8D-7000E6696E77}"/>
    <cellStyle name="Normal 2 4 3 2 2 4 2" xfId="10346" xr:uid="{36BAB077-3E72-4E74-9884-C3F1E8C2D52A}"/>
    <cellStyle name="Normal 2 4 3 2 2 5" xfId="7392" xr:uid="{4A864BF0-FBFA-46CD-BB43-B0636CBEE97D}"/>
    <cellStyle name="Normal 2 4 3 2 3" xfId="1154" xr:uid="{00000000-0005-0000-0000-0000D50A0000}"/>
    <cellStyle name="Normal 2 4 3 2 3 2" xfId="3228" xr:uid="{00000000-0005-0000-0000-0000D60A0000}"/>
    <cellStyle name="Normal 2 4 3 2 3 2 2" xfId="6485" xr:uid="{13EC6942-5CDF-4224-A7AC-5DCBAC688574}"/>
    <cellStyle name="Normal 2 4 3 2 3 2 2 2" xfId="12487" xr:uid="{9F760136-9F18-48E2-AD5C-FD02929AB1B4}"/>
    <cellStyle name="Normal 2 4 3 2 3 2 3" xfId="9533" xr:uid="{5A43B6FE-FB25-40D1-A39F-606475158890}"/>
    <cellStyle name="Normal 2 4 3 2 3 3" xfId="4418" xr:uid="{7D841BE2-C0FB-47B7-8AD0-4759D7204A6E}"/>
    <cellStyle name="Normal 2 4 3 2 3 3 2" xfId="10622" xr:uid="{CF53729D-06B8-4A13-B4D9-AF7AA813EA99}"/>
    <cellStyle name="Normal 2 4 3 2 3 4" xfId="7668" xr:uid="{CFA3EA3B-A22C-4879-A1FC-ED34D936306A}"/>
    <cellStyle name="Normal 2 4 3 2 4" xfId="1535" xr:uid="{00000000-0005-0000-0000-0000D70A0000}"/>
    <cellStyle name="Normal 2 4 3 2 4 2" xfId="4794" xr:uid="{0A183754-8E89-48FC-8BEC-83C006806D1D}"/>
    <cellStyle name="Normal 2 4 3 2 4 2 2" xfId="10935" xr:uid="{6541FCAB-97BB-4A59-B132-00F924B3E5E0}"/>
    <cellStyle name="Normal 2 4 3 2 4 3" xfId="7981" xr:uid="{4BD3492D-35C0-4826-8549-B89A17017DA5}"/>
    <cellStyle name="Normal 2 4 3 2 5" xfId="2414" xr:uid="{00000000-0005-0000-0000-0000D80A0000}"/>
    <cellStyle name="Normal 2 4 3 2 5 2" xfId="5671" xr:uid="{D6079CC1-B15C-47CA-B87D-6F109B82A0D1}"/>
    <cellStyle name="Normal 2 4 3 2 5 2 2" xfId="11711" xr:uid="{1997A904-303A-4B4A-B38D-074899E49314}"/>
    <cellStyle name="Normal 2 4 3 2 5 3" xfId="8757" xr:uid="{64C5DF12-5F23-4ED3-BE53-BAF64C2E6809}"/>
    <cellStyle name="Normal 2 4 3 2 6" xfId="3604" xr:uid="{DCCF98B7-1942-49ED-897A-2B0B520B22A6}"/>
    <cellStyle name="Normal 2 4 3 2 6 2" xfId="9846" xr:uid="{21AD1EA1-7168-429F-BAAC-E55A39671890}"/>
    <cellStyle name="Normal 2 4 3 2 7" xfId="6892" xr:uid="{0E372B23-B38B-4583-BD3F-AB2BBB434617}"/>
    <cellStyle name="Normal 2 4 3 3" xfId="545" xr:uid="{00000000-0005-0000-0000-0000D90A0000}"/>
    <cellStyle name="Normal 2 4 3 3 2" xfId="1751" xr:uid="{00000000-0005-0000-0000-0000DA0A0000}"/>
    <cellStyle name="Normal 2 4 3 3 2 2" xfId="5010" xr:uid="{7BA8B201-7752-48AA-9820-7CB5A9819A04}"/>
    <cellStyle name="Normal 2 4 3 3 2 2 2" xfId="11114" xr:uid="{239CB4FE-5377-4092-B2D7-419220D2E273}"/>
    <cellStyle name="Normal 2 4 3 3 2 3" xfId="8160" xr:uid="{A5EDA3ED-95C0-4897-AE58-3B8492218CDF}"/>
    <cellStyle name="Normal 2 4 3 3 3" xfId="2630" xr:uid="{00000000-0005-0000-0000-0000DB0A0000}"/>
    <cellStyle name="Normal 2 4 3 3 3 2" xfId="5887" xr:uid="{55B9A35A-360E-4237-A1E3-8CBE54BB4F22}"/>
    <cellStyle name="Normal 2 4 3 3 3 2 2" xfId="11890" xr:uid="{16D03BB7-034D-4605-941A-835558BD5708}"/>
    <cellStyle name="Normal 2 4 3 3 3 3" xfId="8936" xr:uid="{CDE0BBF3-8D1C-460A-ACED-792A0389537F}"/>
    <cellStyle name="Normal 2 4 3 3 4" xfId="3820" xr:uid="{66AF5468-7B00-48D7-928F-8E4A5B907871}"/>
    <cellStyle name="Normal 2 4 3 3 4 2" xfId="10025" xr:uid="{E0A14B7D-8351-48D0-B414-CEB4857F2B55}"/>
    <cellStyle name="Normal 2 4 3 3 5" xfId="7071" xr:uid="{902CE887-F04A-48AD-91E8-79A29E9A39E3}"/>
    <cellStyle name="Normal 2 4 3 4" xfId="740" xr:uid="{00000000-0005-0000-0000-0000DC0A0000}"/>
    <cellStyle name="Normal 2 4 3 4 2" xfId="1940" xr:uid="{00000000-0005-0000-0000-0000DD0A0000}"/>
    <cellStyle name="Normal 2 4 3 4 2 2" xfId="5198" xr:uid="{0D4477F2-1BA6-4F43-9A73-FDD36F015029}"/>
    <cellStyle name="Normal 2 4 3 4 2 2 2" xfId="11301" xr:uid="{65F2B163-6EB4-4B7B-AD37-7B00972D35CC}"/>
    <cellStyle name="Normal 2 4 3 4 2 3" xfId="8347" xr:uid="{FA5945D5-69FE-4880-B657-2BD9112F938B}"/>
    <cellStyle name="Normal 2 4 3 4 3" xfId="2818" xr:uid="{00000000-0005-0000-0000-0000DE0A0000}"/>
    <cellStyle name="Normal 2 4 3 4 3 2" xfId="6075" xr:uid="{4DCDC30F-1011-457B-B52C-2131A2BA148E}"/>
    <cellStyle name="Normal 2 4 3 4 3 2 2" xfId="12077" xr:uid="{9C5483D6-AE21-4E58-B1D3-6726D926D983}"/>
    <cellStyle name="Normal 2 4 3 4 3 3" xfId="9123" xr:uid="{94C852CB-B95B-4592-A529-A328493AC4A9}"/>
    <cellStyle name="Normal 2 4 3 4 4" xfId="4008" xr:uid="{D55DD82A-BCAD-4EEE-8C2F-F789D0A29F79}"/>
    <cellStyle name="Normal 2 4 3 4 4 2" xfId="10212" xr:uid="{667C9C3F-C7DF-43E4-B8A9-AEDD127FDF81}"/>
    <cellStyle name="Normal 2 4 3 4 5" xfId="7258" xr:uid="{8BE13BEB-F25B-4660-BD8C-E66367CC1343}"/>
    <cellStyle name="Normal 2 4 3 5" xfId="1020" xr:uid="{00000000-0005-0000-0000-0000DF0A0000}"/>
    <cellStyle name="Normal 2 4 3 5 2" xfId="3094" xr:uid="{00000000-0005-0000-0000-0000E00A0000}"/>
    <cellStyle name="Normal 2 4 3 5 2 2" xfId="6351" xr:uid="{1CE232AA-AC2C-44A7-A3FB-23F06A6FD4D9}"/>
    <cellStyle name="Normal 2 4 3 5 2 2 2" xfId="12353" xr:uid="{895FAC27-036B-45BB-8DAC-7764C1986B98}"/>
    <cellStyle name="Normal 2 4 3 5 2 3" xfId="9399" xr:uid="{D38B1A98-B1CE-4951-913C-55AC27A50596}"/>
    <cellStyle name="Normal 2 4 3 5 3" xfId="4284" xr:uid="{313D9F27-20A8-4C1A-979B-FF00B01C4AA3}"/>
    <cellStyle name="Normal 2 4 3 5 3 2" xfId="10488" xr:uid="{BECBB63D-D426-453E-801E-344D44DE5898}"/>
    <cellStyle name="Normal 2 4 3 5 4" xfId="7534" xr:uid="{54177C04-7BD2-48EA-B567-B6E0F3D860A5}"/>
    <cellStyle name="Normal 2 4 3 6" xfId="1351" xr:uid="{00000000-0005-0000-0000-0000E10A0000}"/>
    <cellStyle name="Normal 2 4 3 6 2" xfId="4610" xr:uid="{C77167B6-783B-494C-9147-FB9937B43D63}"/>
    <cellStyle name="Normal 2 4 3 6 2 2" xfId="10801" xr:uid="{49B88B67-9256-4D1D-BA62-133FB722808A}"/>
    <cellStyle name="Normal 2 4 3 6 3" xfId="7847" xr:uid="{29869039-2CF8-4B6E-8729-A7BA5B985A24}"/>
    <cellStyle name="Normal 2 4 3 7" xfId="2230" xr:uid="{00000000-0005-0000-0000-0000E20A0000}"/>
    <cellStyle name="Normal 2 4 3 7 2" xfId="5487" xr:uid="{AC1ADE8B-F883-4D5B-9022-969C88B30E03}"/>
    <cellStyle name="Normal 2 4 3 7 2 2" xfId="11577" xr:uid="{4D041C3F-8CC9-4926-B949-7BAEA1B0D6E9}"/>
    <cellStyle name="Normal 2 4 3 7 3" xfId="8623" xr:uid="{E67B7717-29B6-4221-8083-C7F6F2523B17}"/>
    <cellStyle name="Normal 2 4 3 8" xfId="3420" xr:uid="{248ABB5D-45B0-4148-BBE6-3865AE8B31E5}"/>
    <cellStyle name="Normal 2 4 3 8 2" xfId="9712" xr:uid="{3D023B9F-9DCB-48FE-9FF4-B014A10B7471}"/>
    <cellStyle name="Normal 2 4 3 9" xfId="6758" xr:uid="{F0C0EC29-D6BF-439E-9D98-ECC1CA1868EF}"/>
    <cellStyle name="Normal 2 4 4" xfId="134" xr:uid="{00000000-0005-0000-0000-0000E30A0000}"/>
    <cellStyle name="Normal 2 4 4 2" xfId="326" xr:uid="{00000000-0005-0000-0000-0000E40A0000}"/>
    <cellStyle name="Normal 2 4 4 2 2" xfId="889" xr:uid="{00000000-0005-0000-0000-0000E50A0000}"/>
    <cellStyle name="Normal 2 4 4 2 2 2" xfId="2089" xr:uid="{00000000-0005-0000-0000-0000E60A0000}"/>
    <cellStyle name="Normal 2 4 4 2 2 2 2" xfId="5347" xr:uid="{CE632635-1639-4132-8685-A0815D9F9F23}"/>
    <cellStyle name="Normal 2 4 4 2 2 2 2 2" xfId="11450" xr:uid="{D753C40C-4D80-42BC-B2DD-59220F7C98B2}"/>
    <cellStyle name="Normal 2 4 4 2 2 2 3" xfId="8496" xr:uid="{26C05C35-FF69-4EFD-8C95-28FED36AF7AB}"/>
    <cellStyle name="Normal 2 4 4 2 2 3" xfId="2967" xr:uid="{00000000-0005-0000-0000-0000E70A0000}"/>
    <cellStyle name="Normal 2 4 4 2 2 3 2" xfId="6224" xr:uid="{AA62CB7F-9F84-4883-A5C6-64040E206113}"/>
    <cellStyle name="Normal 2 4 4 2 2 3 2 2" xfId="12226" xr:uid="{5B348649-5B3C-41AC-8191-9549E7471719}"/>
    <cellStyle name="Normal 2 4 4 2 2 3 3" xfId="9272" xr:uid="{AE4ED14A-99CD-42F6-9DAE-3E61F6F8A379}"/>
    <cellStyle name="Normal 2 4 4 2 2 4" xfId="4157" xr:uid="{521B9225-B372-45DC-9C38-12CD3F190697}"/>
    <cellStyle name="Normal 2 4 4 2 2 4 2" xfId="10361" xr:uid="{A1EEE2D1-82B7-4F3A-85B5-9766E00CDB2C}"/>
    <cellStyle name="Normal 2 4 4 2 2 5" xfId="7407" xr:uid="{B3D98CB8-313A-4963-ACD5-534C43A95670}"/>
    <cellStyle name="Normal 2 4 4 2 3" xfId="1169" xr:uid="{00000000-0005-0000-0000-0000E80A0000}"/>
    <cellStyle name="Normal 2 4 4 2 3 2" xfId="3243" xr:uid="{00000000-0005-0000-0000-0000E90A0000}"/>
    <cellStyle name="Normal 2 4 4 2 3 2 2" xfId="6500" xr:uid="{D0570914-3E92-4995-9147-FDFD533716E7}"/>
    <cellStyle name="Normal 2 4 4 2 3 2 2 2" xfId="12502" xr:uid="{F72F0573-80FE-4D7C-85C4-9807A45374B6}"/>
    <cellStyle name="Normal 2 4 4 2 3 2 3" xfId="9548" xr:uid="{ACB744C6-81CD-496A-8DD9-213FE2751E48}"/>
    <cellStyle name="Normal 2 4 4 2 3 3" xfId="4433" xr:uid="{D0C6AD4C-C9C9-4365-812E-9B59814EC1FB}"/>
    <cellStyle name="Normal 2 4 4 2 3 3 2" xfId="10637" xr:uid="{C3252679-59F4-43EC-9563-F762DBF97663}"/>
    <cellStyle name="Normal 2 4 4 2 3 4" xfId="7683" xr:uid="{9A48F25B-E911-4C80-9CD3-2B8DF494665E}"/>
    <cellStyle name="Normal 2 4 4 2 4" xfId="1553" xr:uid="{00000000-0005-0000-0000-0000EA0A0000}"/>
    <cellStyle name="Normal 2 4 4 2 4 2" xfId="4812" xr:uid="{197715D3-2302-4A5F-AE41-ECF8B4F36788}"/>
    <cellStyle name="Normal 2 4 4 2 4 2 2" xfId="10950" xr:uid="{A6D5F960-3CAE-4F8D-BC3D-6EF02ED3348D}"/>
    <cellStyle name="Normal 2 4 4 2 4 3" xfId="7996" xr:uid="{C12CEE8F-EF6E-4BAE-958D-452E7C443298}"/>
    <cellStyle name="Normal 2 4 4 2 5" xfId="2432" xr:uid="{00000000-0005-0000-0000-0000EB0A0000}"/>
    <cellStyle name="Normal 2 4 4 2 5 2" xfId="5689" xr:uid="{50DA62DD-B1E3-471D-B8CB-254182A5947A}"/>
    <cellStyle name="Normal 2 4 4 2 5 2 2" xfId="11726" xr:uid="{F6AA7622-225B-4A1C-9F51-8CA7EDDDCD0E}"/>
    <cellStyle name="Normal 2 4 4 2 5 3" xfId="8772" xr:uid="{9925D5AE-A42F-43FC-AC54-EC262E08334D}"/>
    <cellStyle name="Normal 2 4 4 2 6" xfId="3622" xr:uid="{F5DA473C-E51F-4C02-A009-60F0AC3D0C58}"/>
    <cellStyle name="Normal 2 4 4 2 6 2" xfId="9861" xr:uid="{CB01FF2F-0D8E-4373-8FE8-6297D6641698}"/>
    <cellStyle name="Normal 2 4 4 2 7" xfId="6907" xr:uid="{C4CF3D52-9E23-4C71-8F5D-6CFC624567B5}"/>
    <cellStyle name="Normal 2 4 4 3" xfId="560" xr:uid="{00000000-0005-0000-0000-0000EC0A0000}"/>
    <cellStyle name="Normal 2 4 4 3 2" xfId="1766" xr:uid="{00000000-0005-0000-0000-0000ED0A0000}"/>
    <cellStyle name="Normal 2 4 4 3 2 2" xfId="5025" xr:uid="{A5E10CEE-9A0A-442F-8214-CB859CCDEDF8}"/>
    <cellStyle name="Normal 2 4 4 3 2 2 2" xfId="11129" xr:uid="{85742962-988B-4395-942B-A4E4EBD1B56B}"/>
    <cellStyle name="Normal 2 4 4 3 2 3" xfId="8175" xr:uid="{BC59449D-2B3B-449D-8AA6-54DBE3914559}"/>
    <cellStyle name="Normal 2 4 4 3 3" xfId="2645" xr:uid="{00000000-0005-0000-0000-0000EE0A0000}"/>
    <cellStyle name="Normal 2 4 4 3 3 2" xfId="5902" xr:uid="{14EA8E6D-4DEA-4E4B-AD90-6D656424F879}"/>
    <cellStyle name="Normal 2 4 4 3 3 2 2" xfId="11905" xr:uid="{6F2C1705-EF0E-4A37-953F-0F0D205696D1}"/>
    <cellStyle name="Normal 2 4 4 3 3 3" xfId="8951" xr:uid="{1CEFAC75-74EC-4EAE-8100-041CF8A0B779}"/>
    <cellStyle name="Normal 2 4 4 3 4" xfId="3835" xr:uid="{44CA00AD-9CDE-4645-A98A-F6F53439FA0B}"/>
    <cellStyle name="Normal 2 4 4 3 4 2" xfId="10040" xr:uid="{38C0677F-0DB6-410E-8890-48CC1A3395DE}"/>
    <cellStyle name="Normal 2 4 4 3 5" xfId="7086" xr:uid="{1410763F-66DE-41EC-B403-0B0BFA6B09F7}"/>
    <cellStyle name="Normal 2 4 4 4" xfId="755" xr:uid="{00000000-0005-0000-0000-0000EF0A0000}"/>
    <cellStyle name="Normal 2 4 4 4 2" xfId="1955" xr:uid="{00000000-0005-0000-0000-0000F00A0000}"/>
    <cellStyle name="Normal 2 4 4 4 2 2" xfId="5213" xr:uid="{7988B242-73A0-4E98-806C-70BF57CB22A5}"/>
    <cellStyle name="Normal 2 4 4 4 2 2 2" xfId="11316" xr:uid="{E32257E6-4C53-408D-B6CA-4210D3EEA755}"/>
    <cellStyle name="Normal 2 4 4 4 2 3" xfId="8362" xr:uid="{5E6992E2-D383-4D3D-A586-E82D98799A57}"/>
    <cellStyle name="Normal 2 4 4 4 3" xfId="2833" xr:uid="{00000000-0005-0000-0000-0000F10A0000}"/>
    <cellStyle name="Normal 2 4 4 4 3 2" xfId="6090" xr:uid="{352C383A-76CA-4989-AD1D-9C609E2857B5}"/>
    <cellStyle name="Normal 2 4 4 4 3 2 2" xfId="12092" xr:uid="{1D835C8D-B817-4F04-A77B-924C88C157C8}"/>
    <cellStyle name="Normal 2 4 4 4 3 3" xfId="9138" xr:uid="{D83053E2-A9F8-4F14-AE06-C389592043F2}"/>
    <cellStyle name="Normal 2 4 4 4 4" xfId="4023" xr:uid="{1440DEC9-CB70-46AE-8FA7-E4A3FD60CE6C}"/>
    <cellStyle name="Normal 2 4 4 4 4 2" xfId="10227" xr:uid="{F95A91CD-0825-47DE-9CFF-D27DA9A70ED8}"/>
    <cellStyle name="Normal 2 4 4 4 5" xfId="7273" xr:uid="{9C251EEF-E0DC-4694-94E2-0CFFA7A85107}"/>
    <cellStyle name="Normal 2 4 4 5" xfId="1035" xr:uid="{00000000-0005-0000-0000-0000F20A0000}"/>
    <cellStyle name="Normal 2 4 4 5 2" xfId="3109" xr:uid="{00000000-0005-0000-0000-0000F30A0000}"/>
    <cellStyle name="Normal 2 4 4 5 2 2" xfId="6366" xr:uid="{1CCC25D0-23A3-4D10-ADA6-4FACF130A5CA}"/>
    <cellStyle name="Normal 2 4 4 5 2 2 2" xfId="12368" xr:uid="{FAFE8456-95BB-4BBB-9490-F0A26C89DF18}"/>
    <cellStyle name="Normal 2 4 4 5 2 3" xfId="9414" xr:uid="{5E6C7F5F-30E0-463B-816B-FA0AA6BFCF4C}"/>
    <cellStyle name="Normal 2 4 4 5 3" xfId="4299" xr:uid="{8EEC7B4B-2FD2-4DD2-ACDD-5A9A3CD7F1EB}"/>
    <cellStyle name="Normal 2 4 4 5 3 2" xfId="10503" xr:uid="{7564EBAD-CF50-4A55-9F8A-F573A35E261B}"/>
    <cellStyle name="Normal 2 4 4 5 4" xfId="7549" xr:uid="{027F5F40-8528-4113-8676-A7C6D84020A5}"/>
    <cellStyle name="Normal 2 4 4 6" xfId="1369" xr:uid="{00000000-0005-0000-0000-0000F40A0000}"/>
    <cellStyle name="Normal 2 4 4 6 2" xfId="4628" xr:uid="{0214B825-3308-487B-8966-E63871BF4556}"/>
    <cellStyle name="Normal 2 4 4 6 2 2" xfId="10816" xr:uid="{3C8AFC2C-4379-4982-A2C8-39A11ACBF16E}"/>
    <cellStyle name="Normal 2 4 4 6 3" xfId="7862" xr:uid="{54FFC8BE-1488-48FC-9116-0D8E7786EEFA}"/>
    <cellStyle name="Normal 2 4 4 7" xfId="2248" xr:uid="{00000000-0005-0000-0000-0000F50A0000}"/>
    <cellStyle name="Normal 2 4 4 7 2" xfId="5505" xr:uid="{88D97384-68F8-421A-A669-5E66B6CA7DBE}"/>
    <cellStyle name="Normal 2 4 4 7 2 2" xfId="11592" xr:uid="{5D63A46E-5B4F-4860-A22F-C7C10A2FE172}"/>
    <cellStyle name="Normal 2 4 4 7 3" xfId="8638" xr:uid="{0F1907E7-C1E8-45E2-8679-BD03E6B39330}"/>
    <cellStyle name="Normal 2 4 4 8" xfId="3438" xr:uid="{363AB90F-7124-4619-A5E9-D8A069A6C775}"/>
    <cellStyle name="Normal 2 4 4 8 2" xfId="9727" xr:uid="{0CADB4B2-2028-4B84-9CC1-7D2C58455763}"/>
    <cellStyle name="Normal 2 4 4 9" xfId="6773" xr:uid="{0D2815F3-1126-4046-9FB2-4542C6CB479D}"/>
    <cellStyle name="Normal 2 4 5" xfId="152" xr:uid="{00000000-0005-0000-0000-0000F60A0000}"/>
    <cellStyle name="Normal 2 4 5 2" xfId="344" xr:uid="{00000000-0005-0000-0000-0000F70A0000}"/>
    <cellStyle name="Normal 2 4 5 2 2" xfId="904" xr:uid="{00000000-0005-0000-0000-0000F80A0000}"/>
    <cellStyle name="Normal 2 4 5 2 2 2" xfId="2104" xr:uid="{00000000-0005-0000-0000-0000F90A0000}"/>
    <cellStyle name="Normal 2 4 5 2 2 2 2" xfId="5362" xr:uid="{325C660E-F57C-40C1-BD4F-4C4C19C0D498}"/>
    <cellStyle name="Normal 2 4 5 2 2 2 2 2" xfId="11465" xr:uid="{601E400E-F96D-4584-8F02-465F1656A422}"/>
    <cellStyle name="Normal 2 4 5 2 2 2 3" xfId="8511" xr:uid="{FDF78865-9E54-465C-B904-E745916AB73A}"/>
    <cellStyle name="Normal 2 4 5 2 2 3" xfId="2982" xr:uid="{00000000-0005-0000-0000-0000FA0A0000}"/>
    <cellStyle name="Normal 2 4 5 2 2 3 2" xfId="6239" xr:uid="{AD0AF8F1-8827-4E15-8B7A-BD13A5BAC3A0}"/>
    <cellStyle name="Normal 2 4 5 2 2 3 2 2" xfId="12241" xr:uid="{56AC4128-64D9-457E-886A-994A6EF9672F}"/>
    <cellStyle name="Normal 2 4 5 2 2 3 3" xfId="9287" xr:uid="{64DD79A2-1F41-473D-9984-B074D0ACAD30}"/>
    <cellStyle name="Normal 2 4 5 2 2 4" xfId="4172" xr:uid="{66A08D23-E738-47FF-B8DA-1F25529D7977}"/>
    <cellStyle name="Normal 2 4 5 2 2 4 2" xfId="10376" xr:uid="{92CBAE33-3368-46CF-8821-0849E43CE080}"/>
    <cellStyle name="Normal 2 4 5 2 2 5" xfId="7422" xr:uid="{FA8BA8F3-C613-4AB9-B524-09A5E66DCA10}"/>
    <cellStyle name="Normal 2 4 5 2 3" xfId="1184" xr:uid="{00000000-0005-0000-0000-0000FB0A0000}"/>
    <cellStyle name="Normal 2 4 5 2 3 2" xfId="3258" xr:uid="{00000000-0005-0000-0000-0000FC0A0000}"/>
    <cellStyle name="Normal 2 4 5 2 3 2 2" xfId="6515" xr:uid="{4A2EC7A5-51AB-49B8-867A-8EE977812448}"/>
    <cellStyle name="Normal 2 4 5 2 3 2 2 2" xfId="12517" xr:uid="{5B3E2C30-0252-4836-AB1A-FD6BBAF19418}"/>
    <cellStyle name="Normal 2 4 5 2 3 2 3" xfId="9563" xr:uid="{7D3601E4-2CDF-4018-A678-BCFEAED1893A}"/>
    <cellStyle name="Normal 2 4 5 2 3 3" xfId="4448" xr:uid="{1A6A283F-49B3-488F-9C8B-664215D92A63}"/>
    <cellStyle name="Normal 2 4 5 2 3 3 2" xfId="10652" xr:uid="{D0599F0F-CF4E-4319-BA7D-93EED6FD2E85}"/>
    <cellStyle name="Normal 2 4 5 2 3 4" xfId="7698" xr:uid="{4755A592-0BCC-43F4-8CE6-72F9F62A8CCC}"/>
    <cellStyle name="Normal 2 4 5 2 4" xfId="1571" xr:uid="{00000000-0005-0000-0000-0000FD0A0000}"/>
    <cellStyle name="Normal 2 4 5 2 4 2" xfId="4830" xr:uid="{81F1AAF7-5DD0-4285-884F-FC4A2C5AFCFD}"/>
    <cellStyle name="Normal 2 4 5 2 4 2 2" xfId="10965" xr:uid="{30BDE8FE-0F69-4541-A340-48F8F364E164}"/>
    <cellStyle name="Normal 2 4 5 2 4 3" xfId="8011" xr:uid="{50B11600-F16B-459C-A81C-0AD3E41C29D1}"/>
    <cellStyle name="Normal 2 4 5 2 5" xfId="2450" xr:uid="{00000000-0005-0000-0000-0000FE0A0000}"/>
    <cellStyle name="Normal 2 4 5 2 5 2" xfId="5707" xr:uid="{35873F05-18F2-4DC3-8A13-D76DEE02DCB0}"/>
    <cellStyle name="Normal 2 4 5 2 5 2 2" xfId="11741" xr:uid="{34DCADEF-A718-4A94-B81C-02A580F8BED0}"/>
    <cellStyle name="Normal 2 4 5 2 5 3" xfId="8787" xr:uid="{9B6F7B7B-240E-4511-8067-1F5AA0360AAB}"/>
    <cellStyle name="Normal 2 4 5 2 6" xfId="3640" xr:uid="{2094BBC6-3F2A-49D5-890D-977BEE7BFA9B}"/>
    <cellStyle name="Normal 2 4 5 2 6 2" xfId="9876" xr:uid="{E933B1D0-29EA-4F48-9CF5-7E1E41508BA0}"/>
    <cellStyle name="Normal 2 4 5 2 7" xfId="6922" xr:uid="{80D5CF6F-7F66-4725-96E7-CCF0577AE972}"/>
    <cellStyle name="Normal 2 4 5 3" xfId="575" xr:uid="{00000000-0005-0000-0000-0000FF0A0000}"/>
    <cellStyle name="Normal 2 4 5 3 2" xfId="1781" xr:uid="{00000000-0005-0000-0000-0000000B0000}"/>
    <cellStyle name="Normal 2 4 5 3 2 2" xfId="5040" xr:uid="{33F78C48-8DDC-4B88-8A5C-66389EE4C6F0}"/>
    <cellStyle name="Normal 2 4 5 3 2 2 2" xfId="11144" xr:uid="{3356897B-CBFE-4436-ADBC-F4614581A2D2}"/>
    <cellStyle name="Normal 2 4 5 3 2 3" xfId="8190" xr:uid="{3132799E-3177-4C97-A2DC-27A3622B2ABF}"/>
    <cellStyle name="Normal 2 4 5 3 3" xfId="2660" xr:uid="{00000000-0005-0000-0000-0000010B0000}"/>
    <cellStyle name="Normal 2 4 5 3 3 2" xfId="5917" xr:uid="{67C9BD44-B9A0-40DA-8F8D-9B59716AF509}"/>
    <cellStyle name="Normal 2 4 5 3 3 2 2" xfId="11920" xr:uid="{1CE1EEB8-4DB5-43B9-9721-BC5EC431B437}"/>
    <cellStyle name="Normal 2 4 5 3 3 3" xfId="8966" xr:uid="{5C211704-AF4F-4720-9A75-D19E90780387}"/>
    <cellStyle name="Normal 2 4 5 3 4" xfId="3850" xr:uid="{2A5B15DC-581F-4E1E-B810-7692EF5E8AB9}"/>
    <cellStyle name="Normal 2 4 5 3 4 2" xfId="10055" xr:uid="{290E2E18-72B1-4E9F-BB1C-B3770B2FAB9A}"/>
    <cellStyle name="Normal 2 4 5 3 5" xfId="7101" xr:uid="{CD4F9BC4-D751-4385-B74E-3D1457F1A4EB}"/>
    <cellStyle name="Normal 2 4 5 4" xfId="770" xr:uid="{00000000-0005-0000-0000-0000020B0000}"/>
    <cellStyle name="Normal 2 4 5 4 2" xfId="1970" xr:uid="{00000000-0005-0000-0000-0000030B0000}"/>
    <cellStyle name="Normal 2 4 5 4 2 2" xfId="5228" xr:uid="{88F20435-1CE7-41A1-894E-4B57D992BA0B}"/>
    <cellStyle name="Normal 2 4 5 4 2 2 2" xfId="11331" xr:uid="{D743EFEF-3477-4647-A8FB-CFAAE4E1543D}"/>
    <cellStyle name="Normal 2 4 5 4 2 3" xfId="8377" xr:uid="{59886734-157E-411A-BE4D-9046813CF3E6}"/>
    <cellStyle name="Normal 2 4 5 4 3" xfId="2848" xr:uid="{00000000-0005-0000-0000-0000040B0000}"/>
    <cellStyle name="Normal 2 4 5 4 3 2" xfId="6105" xr:uid="{B1AF0B9A-9431-48E6-B8BC-FA6E60EA2E5A}"/>
    <cellStyle name="Normal 2 4 5 4 3 2 2" xfId="12107" xr:uid="{4DAFF256-FD5F-4799-8A50-948353186D9B}"/>
    <cellStyle name="Normal 2 4 5 4 3 3" xfId="9153" xr:uid="{C6B0E4CB-7B39-4E50-A9F8-56594BC56146}"/>
    <cellStyle name="Normal 2 4 5 4 4" xfId="4038" xr:uid="{FBA1190A-B861-478F-B89C-C81FD7D929E3}"/>
    <cellStyle name="Normal 2 4 5 4 4 2" xfId="10242" xr:uid="{1CDD2F5A-D95B-4881-B41E-A24604D6A631}"/>
    <cellStyle name="Normal 2 4 5 4 5" xfId="7288" xr:uid="{4F4296EA-16AA-4109-97AE-AA2D22C6094D}"/>
    <cellStyle name="Normal 2 4 5 5" xfId="1050" xr:uid="{00000000-0005-0000-0000-0000050B0000}"/>
    <cellStyle name="Normal 2 4 5 5 2" xfId="3124" xr:uid="{00000000-0005-0000-0000-0000060B0000}"/>
    <cellStyle name="Normal 2 4 5 5 2 2" xfId="6381" xr:uid="{94B24ACA-9E0A-46D0-A207-5E1BF0273E03}"/>
    <cellStyle name="Normal 2 4 5 5 2 2 2" xfId="12383" xr:uid="{83A1A6D1-3BBF-4C1E-AE9E-142BF433EC8F}"/>
    <cellStyle name="Normal 2 4 5 5 2 3" xfId="9429" xr:uid="{FF9F4A43-BA33-4D46-BE85-5F2D95EAFE8B}"/>
    <cellStyle name="Normal 2 4 5 5 3" xfId="4314" xr:uid="{0B70515C-4F3E-42C8-8FC9-AADE3628F66A}"/>
    <cellStyle name="Normal 2 4 5 5 3 2" xfId="10518" xr:uid="{15C35425-177D-4BAE-8D28-B78C234767CF}"/>
    <cellStyle name="Normal 2 4 5 5 4" xfId="7564" xr:uid="{419A17D4-0060-4D87-9E89-588F80405C21}"/>
    <cellStyle name="Normal 2 4 5 6" xfId="1387" xr:uid="{00000000-0005-0000-0000-0000070B0000}"/>
    <cellStyle name="Normal 2 4 5 6 2" xfId="4646" xr:uid="{FC291616-A9C0-4549-AE4E-DBD7FD8E691A}"/>
    <cellStyle name="Normal 2 4 5 6 2 2" xfId="10831" xr:uid="{628A35BC-A239-44DE-9245-000863552E59}"/>
    <cellStyle name="Normal 2 4 5 6 3" xfId="7877" xr:uid="{E18DE7BE-E6A1-4278-BD3F-044FF9E28475}"/>
    <cellStyle name="Normal 2 4 5 7" xfId="2266" xr:uid="{00000000-0005-0000-0000-0000080B0000}"/>
    <cellStyle name="Normal 2 4 5 7 2" xfId="5523" xr:uid="{D9BEBC85-48FA-4F27-A8F5-C180F42F8268}"/>
    <cellStyle name="Normal 2 4 5 7 2 2" xfId="11607" xr:uid="{CB0B33C7-55C8-4D20-83FE-BEED066B5C62}"/>
    <cellStyle name="Normal 2 4 5 7 3" xfId="8653" xr:uid="{E7DE8B35-5290-43F8-9FDF-A67840A5BE85}"/>
    <cellStyle name="Normal 2 4 5 8" xfId="3456" xr:uid="{DA05E582-9E65-457D-8A1F-782E833E8F3C}"/>
    <cellStyle name="Normal 2 4 5 8 2" xfId="9742" xr:uid="{5DAF3C4B-5F3E-4A8A-87E0-CDA1A215053A}"/>
    <cellStyle name="Normal 2 4 5 9" xfId="6788" xr:uid="{A759F74F-D8BA-401B-BDB8-77A7340192FC}"/>
    <cellStyle name="Normal 2 4 6" xfId="172" xr:uid="{00000000-0005-0000-0000-0000090B0000}"/>
    <cellStyle name="Normal 2 4 6 2" xfId="364" xr:uid="{00000000-0005-0000-0000-00000A0B0000}"/>
    <cellStyle name="Normal 2 4 6 2 2" xfId="919" xr:uid="{00000000-0005-0000-0000-00000B0B0000}"/>
    <cellStyle name="Normal 2 4 6 2 2 2" xfId="2119" xr:uid="{00000000-0005-0000-0000-00000C0B0000}"/>
    <cellStyle name="Normal 2 4 6 2 2 2 2" xfId="5377" xr:uid="{82E9666D-44CD-4342-8754-FC9D10361931}"/>
    <cellStyle name="Normal 2 4 6 2 2 2 2 2" xfId="11480" xr:uid="{D8DB5268-08B1-4F49-B9A4-519E5444F892}"/>
    <cellStyle name="Normal 2 4 6 2 2 2 3" xfId="8526" xr:uid="{9D4100F0-75C2-4049-955D-A2C6941B4087}"/>
    <cellStyle name="Normal 2 4 6 2 2 3" xfId="2997" xr:uid="{00000000-0005-0000-0000-00000D0B0000}"/>
    <cellStyle name="Normal 2 4 6 2 2 3 2" xfId="6254" xr:uid="{1B6E2673-C32A-4F3C-B48F-DE7672215B7D}"/>
    <cellStyle name="Normal 2 4 6 2 2 3 2 2" xfId="12256" xr:uid="{BD2C9BA2-ECB7-41E6-9346-4E1E508CEF53}"/>
    <cellStyle name="Normal 2 4 6 2 2 3 3" xfId="9302" xr:uid="{2CB67F31-AD2A-4062-BA2E-8F4AE588E60D}"/>
    <cellStyle name="Normal 2 4 6 2 2 4" xfId="4187" xr:uid="{190B415E-3525-4C2E-B605-D42AAE5494FF}"/>
    <cellStyle name="Normal 2 4 6 2 2 4 2" xfId="10391" xr:uid="{56D611A3-52CA-4017-A572-E0EB0930EE5C}"/>
    <cellStyle name="Normal 2 4 6 2 2 5" xfId="7437" xr:uid="{F4D91531-5303-40F5-ABCF-B6940717D0B3}"/>
    <cellStyle name="Normal 2 4 6 2 3" xfId="1199" xr:uid="{00000000-0005-0000-0000-00000E0B0000}"/>
    <cellStyle name="Normal 2 4 6 2 3 2" xfId="3273" xr:uid="{00000000-0005-0000-0000-00000F0B0000}"/>
    <cellStyle name="Normal 2 4 6 2 3 2 2" xfId="6530" xr:uid="{CF0CE31F-C6AF-400C-A28F-3BA2B87567CC}"/>
    <cellStyle name="Normal 2 4 6 2 3 2 2 2" xfId="12532" xr:uid="{68246893-DC32-4039-8C66-D56C96C20B19}"/>
    <cellStyle name="Normal 2 4 6 2 3 2 3" xfId="9578" xr:uid="{5F53BC20-5751-480B-AE33-DC9B01E8483D}"/>
    <cellStyle name="Normal 2 4 6 2 3 3" xfId="4463" xr:uid="{547301A3-C7A5-4776-968B-3FF5E0B6AACD}"/>
    <cellStyle name="Normal 2 4 6 2 3 3 2" xfId="10667" xr:uid="{79527EDD-58FD-4916-97B1-85E975F121E7}"/>
    <cellStyle name="Normal 2 4 6 2 3 4" xfId="7713" xr:uid="{5BB34C53-51B8-4064-8314-F9C8F3CD56B5}"/>
    <cellStyle name="Normal 2 4 6 2 4" xfId="1590" xr:uid="{00000000-0005-0000-0000-0000100B0000}"/>
    <cellStyle name="Normal 2 4 6 2 4 2" xfId="4849" xr:uid="{13D69A20-99FA-4C88-88E4-ACB044728BE9}"/>
    <cellStyle name="Normal 2 4 6 2 4 2 2" xfId="10980" xr:uid="{A0735F4B-ECEE-4C35-A10B-80A7076733E0}"/>
    <cellStyle name="Normal 2 4 6 2 4 3" xfId="8026" xr:uid="{4E9575F4-116D-4E9F-8D24-38AB13F6A845}"/>
    <cellStyle name="Normal 2 4 6 2 5" xfId="2469" xr:uid="{00000000-0005-0000-0000-0000110B0000}"/>
    <cellStyle name="Normal 2 4 6 2 5 2" xfId="5726" xr:uid="{A09A7AF9-A4FF-419C-8F34-BF65562BACC8}"/>
    <cellStyle name="Normal 2 4 6 2 5 2 2" xfId="11756" xr:uid="{142D1D42-D8A2-4681-AACE-DDF4B28041A9}"/>
    <cellStyle name="Normal 2 4 6 2 5 3" xfId="8802" xr:uid="{23DAE727-3D28-45AD-B34A-1DB6A9B43C15}"/>
    <cellStyle name="Normal 2 4 6 2 6" xfId="3659" xr:uid="{25449A7A-6107-4C4A-8962-051A95A3185A}"/>
    <cellStyle name="Normal 2 4 6 2 6 2" xfId="9891" xr:uid="{F60BC679-5E22-46B7-B141-9AE47B4E075B}"/>
    <cellStyle name="Normal 2 4 6 2 7" xfId="6937" xr:uid="{180A9187-15E2-4FF2-9BD5-B9EFE363DC2D}"/>
    <cellStyle name="Normal 2 4 6 3" xfId="590" xr:uid="{00000000-0005-0000-0000-0000120B0000}"/>
    <cellStyle name="Normal 2 4 6 3 2" xfId="1796" xr:uid="{00000000-0005-0000-0000-0000130B0000}"/>
    <cellStyle name="Normal 2 4 6 3 2 2" xfId="5055" xr:uid="{BFF2396D-CE75-47B1-9159-443219411778}"/>
    <cellStyle name="Normal 2 4 6 3 2 2 2" xfId="11159" xr:uid="{4507F7A8-67D6-4373-BFDB-939BAD91F59B}"/>
    <cellStyle name="Normal 2 4 6 3 2 3" xfId="8205" xr:uid="{E1270C62-6369-410B-9973-48225FEAB2CC}"/>
    <cellStyle name="Normal 2 4 6 3 3" xfId="2675" xr:uid="{00000000-0005-0000-0000-0000140B0000}"/>
    <cellStyle name="Normal 2 4 6 3 3 2" xfId="5932" xr:uid="{D40280A2-8420-4F0A-A614-16D21BCFE913}"/>
    <cellStyle name="Normal 2 4 6 3 3 2 2" xfId="11935" xr:uid="{2070474C-D643-4515-B3A8-9C340E849E75}"/>
    <cellStyle name="Normal 2 4 6 3 3 3" xfId="8981" xr:uid="{4BD36685-41E2-42FC-81AD-19FBA0BF519D}"/>
    <cellStyle name="Normal 2 4 6 3 4" xfId="3865" xr:uid="{EC26C70E-758C-493C-8B35-BF5399C7AD6E}"/>
    <cellStyle name="Normal 2 4 6 3 4 2" xfId="10070" xr:uid="{A97004A7-1143-445E-848D-9F09C3BB3F15}"/>
    <cellStyle name="Normal 2 4 6 3 5" xfId="7116" xr:uid="{212C2CA6-AC62-4C23-B136-570D61FB51F6}"/>
    <cellStyle name="Normal 2 4 6 4" xfId="785" xr:uid="{00000000-0005-0000-0000-0000150B0000}"/>
    <cellStyle name="Normal 2 4 6 4 2" xfId="1985" xr:uid="{00000000-0005-0000-0000-0000160B0000}"/>
    <cellStyle name="Normal 2 4 6 4 2 2" xfId="5243" xr:uid="{3A65C5D7-E972-4644-B0AD-9B3BE6BBD5DF}"/>
    <cellStyle name="Normal 2 4 6 4 2 2 2" xfId="11346" xr:uid="{8EEBAF06-45E0-48C8-B0B7-3D31D14F9D8F}"/>
    <cellStyle name="Normal 2 4 6 4 2 3" xfId="8392" xr:uid="{9AF582D1-6959-4847-B8DB-D8635BA47A68}"/>
    <cellStyle name="Normal 2 4 6 4 3" xfId="2863" xr:uid="{00000000-0005-0000-0000-0000170B0000}"/>
    <cellStyle name="Normal 2 4 6 4 3 2" xfId="6120" xr:uid="{C197CEC3-71F8-41A3-9776-BF63C1E9F8FC}"/>
    <cellStyle name="Normal 2 4 6 4 3 2 2" xfId="12122" xr:uid="{787DA1DF-02C3-4AC5-AC4F-4F70970D4D7D}"/>
    <cellStyle name="Normal 2 4 6 4 3 3" xfId="9168" xr:uid="{AED9F9DD-EC3C-46BC-94D3-71E30D78B9A7}"/>
    <cellStyle name="Normal 2 4 6 4 4" xfId="4053" xr:uid="{0F940108-F122-4C68-917F-39C76C72963D}"/>
    <cellStyle name="Normal 2 4 6 4 4 2" xfId="10257" xr:uid="{730723A0-137E-42E2-B758-37A39A1A58CD}"/>
    <cellStyle name="Normal 2 4 6 4 5" xfId="7303" xr:uid="{929A6C46-1BBD-489D-9200-E05D43A78995}"/>
    <cellStyle name="Normal 2 4 6 5" xfId="1065" xr:uid="{00000000-0005-0000-0000-0000180B0000}"/>
    <cellStyle name="Normal 2 4 6 5 2" xfId="3139" xr:uid="{00000000-0005-0000-0000-0000190B0000}"/>
    <cellStyle name="Normal 2 4 6 5 2 2" xfId="6396" xr:uid="{841E9706-EEC2-4CEF-8AF4-6D829ADBF4D4}"/>
    <cellStyle name="Normal 2 4 6 5 2 2 2" xfId="12398" xr:uid="{5E7CDAC6-62BE-431E-BAA4-F86C68642707}"/>
    <cellStyle name="Normal 2 4 6 5 2 3" xfId="9444" xr:uid="{576F06DF-6DEC-4467-A9AE-EAEE7FDA65FD}"/>
    <cellStyle name="Normal 2 4 6 5 3" xfId="4329" xr:uid="{60E35FF0-9C88-4F38-8C9F-B84893699FF6}"/>
    <cellStyle name="Normal 2 4 6 5 3 2" xfId="10533" xr:uid="{7D97E198-C5F5-4DC6-B2C6-3E1282FD17EC}"/>
    <cellStyle name="Normal 2 4 6 5 4" xfId="7579" xr:uid="{3508227E-CB9A-43E1-AF37-9831C1061D27}"/>
    <cellStyle name="Normal 2 4 6 6" xfId="1406" xr:uid="{00000000-0005-0000-0000-00001A0B0000}"/>
    <cellStyle name="Normal 2 4 6 6 2" xfId="4665" xr:uid="{33B5B67A-BD46-4583-90A8-E44F9D9EF834}"/>
    <cellStyle name="Normal 2 4 6 6 2 2" xfId="10846" xr:uid="{FFA74B3C-7480-4910-A2B9-90675BF2F13D}"/>
    <cellStyle name="Normal 2 4 6 6 3" xfId="7892" xr:uid="{DBD8E2E9-A51A-443C-96D3-F1F4E14D4C45}"/>
    <cellStyle name="Normal 2 4 6 7" xfId="2285" xr:uid="{00000000-0005-0000-0000-00001B0B0000}"/>
    <cellStyle name="Normal 2 4 6 7 2" xfId="5542" xr:uid="{267E8BA9-2846-41D5-B703-0607190A764A}"/>
    <cellStyle name="Normal 2 4 6 7 2 2" xfId="11622" xr:uid="{57189876-E48E-4606-9DC2-5C389FD5FBEB}"/>
    <cellStyle name="Normal 2 4 6 7 3" xfId="8668" xr:uid="{4B045E6D-D8A7-4AA5-A2EE-80BD60CD625F}"/>
    <cellStyle name="Normal 2 4 6 8" xfId="3475" xr:uid="{DB5F61E9-28A0-4E0D-86AF-70D30C42D797}"/>
    <cellStyle name="Normal 2 4 6 8 2" xfId="9757" xr:uid="{3FAB1D42-D6B1-441B-8AFC-B36D4EA0A721}"/>
    <cellStyle name="Normal 2 4 6 9" xfId="6803" xr:uid="{DCDBF76A-A625-4B88-A047-336495CEB85E}"/>
    <cellStyle name="Normal 2 4 7" xfId="191" xr:uid="{00000000-0005-0000-0000-00001C0B0000}"/>
    <cellStyle name="Normal 2 4 7 2" xfId="383" xr:uid="{00000000-0005-0000-0000-00001D0B0000}"/>
    <cellStyle name="Normal 2 4 7 2 2" xfId="934" xr:uid="{00000000-0005-0000-0000-00001E0B0000}"/>
    <cellStyle name="Normal 2 4 7 2 2 2" xfId="2134" xr:uid="{00000000-0005-0000-0000-00001F0B0000}"/>
    <cellStyle name="Normal 2 4 7 2 2 2 2" xfId="5392" xr:uid="{F7D7C86E-620F-4F36-A7C3-00BD639F0436}"/>
    <cellStyle name="Normal 2 4 7 2 2 2 2 2" xfId="11495" xr:uid="{516544AD-4930-43FB-B90F-6C29545946A7}"/>
    <cellStyle name="Normal 2 4 7 2 2 2 3" xfId="8541" xr:uid="{2C6A6805-5545-4D13-9545-B5CC13D2A6DA}"/>
    <cellStyle name="Normal 2 4 7 2 2 3" xfId="3012" xr:uid="{00000000-0005-0000-0000-0000200B0000}"/>
    <cellStyle name="Normal 2 4 7 2 2 3 2" xfId="6269" xr:uid="{34A5C69B-370B-4B94-8370-21590970ECF5}"/>
    <cellStyle name="Normal 2 4 7 2 2 3 2 2" xfId="12271" xr:uid="{BC75F8FB-B1C5-4C69-B5B5-33E402F2B0E0}"/>
    <cellStyle name="Normal 2 4 7 2 2 3 3" xfId="9317" xr:uid="{14894A01-6891-43B6-9071-EF2CB476FE47}"/>
    <cellStyle name="Normal 2 4 7 2 2 4" xfId="4202" xr:uid="{FC3B05AA-12A7-4ADE-A13B-C3C21139352B}"/>
    <cellStyle name="Normal 2 4 7 2 2 4 2" xfId="10406" xr:uid="{30D5849B-0BD8-4CF7-8DB6-F7DA0BAD819F}"/>
    <cellStyle name="Normal 2 4 7 2 2 5" xfId="7452" xr:uid="{3A887DE0-A361-4F10-807E-764F02987951}"/>
    <cellStyle name="Normal 2 4 7 2 3" xfId="1214" xr:uid="{00000000-0005-0000-0000-0000210B0000}"/>
    <cellStyle name="Normal 2 4 7 2 3 2" xfId="3288" xr:uid="{00000000-0005-0000-0000-0000220B0000}"/>
    <cellStyle name="Normal 2 4 7 2 3 2 2" xfId="6545" xr:uid="{8C8A7ED9-275F-4B8E-A14C-311F6967BA59}"/>
    <cellStyle name="Normal 2 4 7 2 3 2 2 2" xfId="12547" xr:uid="{51DBBEFE-4EB9-4510-AB32-0347E4BFD31E}"/>
    <cellStyle name="Normal 2 4 7 2 3 2 3" xfId="9593" xr:uid="{DD2FBA89-FD65-491A-BF1D-4C45A6ECE5C6}"/>
    <cellStyle name="Normal 2 4 7 2 3 3" xfId="4478" xr:uid="{71F32960-9BB5-4D6A-B695-95980A1DE574}"/>
    <cellStyle name="Normal 2 4 7 2 3 3 2" xfId="10682" xr:uid="{101CDB30-3223-4298-B5AC-46C46E7A40DB}"/>
    <cellStyle name="Normal 2 4 7 2 3 4" xfId="7728" xr:uid="{EFB74446-A630-4E1B-8A9E-DE750AD80E84}"/>
    <cellStyle name="Normal 2 4 7 2 4" xfId="1608" xr:uid="{00000000-0005-0000-0000-0000230B0000}"/>
    <cellStyle name="Normal 2 4 7 2 4 2" xfId="4867" xr:uid="{C9B0C2DB-FBB9-4DEE-BC59-83051C890DB8}"/>
    <cellStyle name="Normal 2 4 7 2 4 2 2" xfId="10995" xr:uid="{812A95DE-095D-4B0B-958C-A7A9A51D56E8}"/>
    <cellStyle name="Normal 2 4 7 2 4 3" xfId="8041" xr:uid="{DEAF3003-A942-413C-B63C-9A37926E3F96}"/>
    <cellStyle name="Normal 2 4 7 2 5" xfId="2487" xr:uid="{00000000-0005-0000-0000-0000240B0000}"/>
    <cellStyle name="Normal 2 4 7 2 5 2" xfId="5744" xr:uid="{E4E534A7-8C28-4831-BFDE-F3F2F7AD3287}"/>
    <cellStyle name="Normal 2 4 7 2 5 2 2" xfId="11771" xr:uid="{2C90EE78-8656-4AE9-8AB2-E4D558A9B5A2}"/>
    <cellStyle name="Normal 2 4 7 2 5 3" xfId="8817" xr:uid="{C9550059-B15D-4101-89D5-711273BAF6EE}"/>
    <cellStyle name="Normal 2 4 7 2 6" xfId="3677" xr:uid="{4BC230CB-DDA7-4574-B00D-C6068384BA3B}"/>
    <cellStyle name="Normal 2 4 7 2 6 2" xfId="9906" xr:uid="{BA9FDAAC-4A1B-4907-AB75-6B5FE97629CB}"/>
    <cellStyle name="Normal 2 4 7 2 7" xfId="6952" xr:uid="{3FAE2847-388F-44ED-AC91-984718EAB196}"/>
    <cellStyle name="Normal 2 4 7 3" xfId="605" xr:uid="{00000000-0005-0000-0000-0000250B0000}"/>
    <cellStyle name="Normal 2 4 7 3 2" xfId="1811" xr:uid="{00000000-0005-0000-0000-0000260B0000}"/>
    <cellStyle name="Normal 2 4 7 3 2 2" xfId="5070" xr:uid="{F8D725C5-20CF-4269-A1E5-F3CB75882E64}"/>
    <cellStyle name="Normal 2 4 7 3 2 2 2" xfId="11174" xr:uid="{065FE1C9-4E43-4798-832C-461FECAF0479}"/>
    <cellStyle name="Normal 2 4 7 3 2 3" xfId="8220" xr:uid="{7A0570FC-41DD-4BBA-A5C3-E3CB268434E9}"/>
    <cellStyle name="Normal 2 4 7 3 3" xfId="2690" xr:uid="{00000000-0005-0000-0000-0000270B0000}"/>
    <cellStyle name="Normal 2 4 7 3 3 2" xfId="5947" xr:uid="{F3219569-2719-4976-8CB0-3078B6E654DE}"/>
    <cellStyle name="Normal 2 4 7 3 3 2 2" xfId="11950" xr:uid="{31F95FC6-9B54-45ED-8263-520F4F9840EC}"/>
    <cellStyle name="Normal 2 4 7 3 3 3" xfId="8996" xr:uid="{1BAC48A7-34B3-44AC-A703-A950F037A1AA}"/>
    <cellStyle name="Normal 2 4 7 3 4" xfId="3880" xr:uid="{64D00E7A-5174-454B-84F7-D1D08B4CC1E3}"/>
    <cellStyle name="Normal 2 4 7 3 4 2" xfId="10085" xr:uid="{13296E82-E086-42D2-AD65-5889A830B884}"/>
    <cellStyle name="Normal 2 4 7 3 5" xfId="7131" xr:uid="{7527A414-D643-4C9D-82C3-D39F85A46488}"/>
    <cellStyle name="Normal 2 4 7 4" xfId="800" xr:uid="{00000000-0005-0000-0000-0000280B0000}"/>
    <cellStyle name="Normal 2 4 7 4 2" xfId="2000" xr:uid="{00000000-0005-0000-0000-0000290B0000}"/>
    <cellStyle name="Normal 2 4 7 4 2 2" xfId="5258" xr:uid="{F8AA5909-04BB-4E57-A5CC-3FC34999437E}"/>
    <cellStyle name="Normal 2 4 7 4 2 2 2" xfId="11361" xr:uid="{DB179BBA-DEF6-49F0-9462-53930E223AE0}"/>
    <cellStyle name="Normal 2 4 7 4 2 3" xfId="8407" xr:uid="{AED3E4BB-CAAC-4C2D-8994-142314496FDD}"/>
    <cellStyle name="Normal 2 4 7 4 3" xfId="2878" xr:uid="{00000000-0005-0000-0000-00002A0B0000}"/>
    <cellStyle name="Normal 2 4 7 4 3 2" xfId="6135" xr:uid="{5FFDAB97-87A3-411A-B4AD-359CA115CBE6}"/>
    <cellStyle name="Normal 2 4 7 4 3 2 2" xfId="12137" xr:uid="{C08F69BA-CED3-4D62-90BD-57F16C6670D0}"/>
    <cellStyle name="Normal 2 4 7 4 3 3" xfId="9183" xr:uid="{E08258CD-0603-401B-95B9-3AC8185F95C4}"/>
    <cellStyle name="Normal 2 4 7 4 4" xfId="4068" xr:uid="{325E4726-AA22-4693-9662-B86D32E6021F}"/>
    <cellStyle name="Normal 2 4 7 4 4 2" xfId="10272" xr:uid="{B771EE4C-A551-4865-8C54-BF69DD152DD4}"/>
    <cellStyle name="Normal 2 4 7 4 5" xfId="7318" xr:uid="{3D70242D-710C-4D5B-98B6-4D06A820C59A}"/>
    <cellStyle name="Normal 2 4 7 5" xfId="1080" xr:uid="{00000000-0005-0000-0000-00002B0B0000}"/>
    <cellStyle name="Normal 2 4 7 5 2" xfId="3154" xr:uid="{00000000-0005-0000-0000-00002C0B0000}"/>
    <cellStyle name="Normal 2 4 7 5 2 2" xfId="6411" xr:uid="{73764DEB-3D69-4C74-BB97-1D3D0B92E96D}"/>
    <cellStyle name="Normal 2 4 7 5 2 2 2" xfId="12413" xr:uid="{9A939950-399A-4EB5-A79F-CE0AAA882B7C}"/>
    <cellStyle name="Normal 2 4 7 5 2 3" xfId="9459" xr:uid="{35A5A8CC-4553-4F3B-BEF5-EF7772C66F0F}"/>
    <cellStyle name="Normal 2 4 7 5 3" xfId="4344" xr:uid="{F3E1AF1F-8BAE-4444-9B8B-C322FFB8F5DE}"/>
    <cellStyle name="Normal 2 4 7 5 3 2" xfId="10548" xr:uid="{D01B5AF7-7576-4ABF-8AFC-0EA6192C3B17}"/>
    <cellStyle name="Normal 2 4 7 5 4" xfId="7594" xr:uid="{7F4854CC-0A71-426A-A936-84D681871FF5}"/>
    <cellStyle name="Normal 2 4 7 6" xfId="1424" xr:uid="{00000000-0005-0000-0000-00002D0B0000}"/>
    <cellStyle name="Normal 2 4 7 6 2" xfId="4683" xr:uid="{D19E32BA-EC00-4181-BD9E-17F71098B6D7}"/>
    <cellStyle name="Normal 2 4 7 6 2 2" xfId="10861" xr:uid="{CF658911-C59C-444C-B4A2-51C17CBE0A2F}"/>
    <cellStyle name="Normal 2 4 7 6 3" xfId="7907" xr:uid="{F188F417-DBBC-47B1-BD15-C78E2A3054AD}"/>
    <cellStyle name="Normal 2 4 7 7" xfId="2303" xr:uid="{00000000-0005-0000-0000-00002E0B0000}"/>
    <cellStyle name="Normal 2 4 7 7 2" xfId="5560" xr:uid="{A19721EA-9DAA-405B-8CA7-BD53DCFDEEAB}"/>
    <cellStyle name="Normal 2 4 7 7 2 2" xfId="11637" xr:uid="{C62B6AA3-3B9E-401E-A83C-B50A4D4E1B62}"/>
    <cellStyle name="Normal 2 4 7 7 3" xfId="8683" xr:uid="{935FE264-742F-4FD4-A26D-544403584875}"/>
    <cellStyle name="Normal 2 4 7 8" xfId="3493" xr:uid="{3FCAE4D8-5579-45EF-A506-B637C2535669}"/>
    <cellStyle name="Normal 2 4 7 8 2" xfId="9772" xr:uid="{85B1A4ED-795C-4D60-985C-B64E563A1D4F}"/>
    <cellStyle name="Normal 2 4 7 9" xfId="6818" xr:uid="{D73EA323-BA1B-4830-93FE-9974C21E9B66}"/>
    <cellStyle name="Normal 2 4 8" xfId="209" xr:uid="{00000000-0005-0000-0000-00002F0B0000}"/>
    <cellStyle name="Normal 2 4 8 2" xfId="401" xr:uid="{00000000-0005-0000-0000-0000300B0000}"/>
    <cellStyle name="Normal 2 4 8 2 2" xfId="949" xr:uid="{00000000-0005-0000-0000-0000310B0000}"/>
    <cellStyle name="Normal 2 4 8 2 2 2" xfId="2149" xr:uid="{00000000-0005-0000-0000-0000320B0000}"/>
    <cellStyle name="Normal 2 4 8 2 2 2 2" xfId="5407" xr:uid="{95401020-1B50-42A9-905C-6A84645488D8}"/>
    <cellStyle name="Normal 2 4 8 2 2 2 2 2" xfId="11510" xr:uid="{D46E56EE-1E86-40D3-A857-39BCA1A8F936}"/>
    <cellStyle name="Normal 2 4 8 2 2 2 3" xfId="8556" xr:uid="{240A7E38-B13E-4774-B274-EC4A217EF353}"/>
    <cellStyle name="Normal 2 4 8 2 2 3" xfId="3027" xr:uid="{00000000-0005-0000-0000-0000330B0000}"/>
    <cellStyle name="Normal 2 4 8 2 2 3 2" xfId="6284" xr:uid="{ED47BD98-85B8-4A82-B462-15621623D638}"/>
    <cellStyle name="Normal 2 4 8 2 2 3 2 2" xfId="12286" xr:uid="{070A0E87-3FDB-494E-9859-60EEFD039930}"/>
    <cellStyle name="Normal 2 4 8 2 2 3 3" xfId="9332" xr:uid="{1C197D48-6ED8-4610-9F54-63F05B6502F0}"/>
    <cellStyle name="Normal 2 4 8 2 2 4" xfId="4217" xr:uid="{04E86EC5-944F-4E54-BB33-BDA6666EFB46}"/>
    <cellStyle name="Normal 2 4 8 2 2 4 2" xfId="10421" xr:uid="{19162B87-4913-4317-BA0B-9B1110146CBD}"/>
    <cellStyle name="Normal 2 4 8 2 2 5" xfId="7467" xr:uid="{FE3D8C7E-1F90-4471-AA54-3F75310F8125}"/>
    <cellStyle name="Normal 2 4 8 2 3" xfId="1229" xr:uid="{00000000-0005-0000-0000-0000340B0000}"/>
    <cellStyle name="Normal 2 4 8 2 3 2" xfId="3303" xr:uid="{00000000-0005-0000-0000-0000350B0000}"/>
    <cellStyle name="Normal 2 4 8 2 3 2 2" xfId="6560" xr:uid="{5DE57E43-7C4F-4545-9D0A-7B1F8C4BEE23}"/>
    <cellStyle name="Normal 2 4 8 2 3 2 2 2" xfId="12562" xr:uid="{FFB78937-55D7-4C27-B438-9A2F1222CE43}"/>
    <cellStyle name="Normal 2 4 8 2 3 2 3" xfId="9608" xr:uid="{C9AF949E-1099-46CB-B81C-2BBAA057A5A6}"/>
    <cellStyle name="Normal 2 4 8 2 3 3" xfId="4493" xr:uid="{3C6532DC-C443-46B1-87DA-8E07DE1A32A9}"/>
    <cellStyle name="Normal 2 4 8 2 3 3 2" xfId="10697" xr:uid="{D16F214A-1E15-4CE2-914E-3AC7D62FA7B9}"/>
    <cellStyle name="Normal 2 4 8 2 3 4" xfId="7743" xr:uid="{078AFBD7-BB16-4C1E-9DFE-FEC7A23C3375}"/>
    <cellStyle name="Normal 2 4 8 2 4" xfId="1626" xr:uid="{00000000-0005-0000-0000-0000360B0000}"/>
    <cellStyle name="Normal 2 4 8 2 4 2" xfId="4885" xr:uid="{AA5C59BE-1342-44B7-98CC-3B5999C271F5}"/>
    <cellStyle name="Normal 2 4 8 2 4 2 2" xfId="11010" xr:uid="{6844D240-0EF0-48F7-AEA3-C3ADCA668692}"/>
    <cellStyle name="Normal 2 4 8 2 4 3" xfId="8056" xr:uid="{B7A93086-D01D-4B15-8C62-5566538B934D}"/>
    <cellStyle name="Normal 2 4 8 2 5" xfId="2505" xr:uid="{00000000-0005-0000-0000-0000370B0000}"/>
    <cellStyle name="Normal 2 4 8 2 5 2" xfId="5762" xr:uid="{85CD0EDF-C793-41AF-8BDA-3A8C565014DB}"/>
    <cellStyle name="Normal 2 4 8 2 5 2 2" xfId="11786" xr:uid="{568365B9-226D-4061-9750-C83EF01A6CDB}"/>
    <cellStyle name="Normal 2 4 8 2 5 3" xfId="8832" xr:uid="{B983F260-C031-4C7A-AE08-B9C39F2F3E2C}"/>
    <cellStyle name="Normal 2 4 8 2 6" xfId="3695" xr:uid="{AB86CE03-2E11-4089-B738-A5D90E31F6F4}"/>
    <cellStyle name="Normal 2 4 8 2 6 2" xfId="9921" xr:uid="{15FF07E5-FFAF-4CE9-A9FD-65A23CD88085}"/>
    <cellStyle name="Normal 2 4 8 2 7" xfId="6967" xr:uid="{291CAD51-9712-4074-B584-9A965BE75EFB}"/>
    <cellStyle name="Normal 2 4 8 3" xfId="620" xr:uid="{00000000-0005-0000-0000-0000380B0000}"/>
    <cellStyle name="Normal 2 4 8 3 2" xfId="1826" xr:uid="{00000000-0005-0000-0000-0000390B0000}"/>
    <cellStyle name="Normal 2 4 8 3 2 2" xfId="5085" xr:uid="{690F264B-5B19-43E0-9CC8-B4EBFA98AA8A}"/>
    <cellStyle name="Normal 2 4 8 3 2 2 2" xfId="11189" xr:uid="{2A0F8784-AACC-4DD1-802A-C2FB30D4DCD6}"/>
    <cellStyle name="Normal 2 4 8 3 2 3" xfId="8235" xr:uid="{C20E2553-DAC9-4F22-9FFD-6CAC4C6B85BE}"/>
    <cellStyle name="Normal 2 4 8 3 3" xfId="2705" xr:uid="{00000000-0005-0000-0000-00003A0B0000}"/>
    <cellStyle name="Normal 2 4 8 3 3 2" xfId="5962" xr:uid="{65EC6484-1444-4F4E-AF3E-3DCD86849FA7}"/>
    <cellStyle name="Normal 2 4 8 3 3 2 2" xfId="11965" xr:uid="{6D1E3452-8964-4D20-B473-EE69936A78AD}"/>
    <cellStyle name="Normal 2 4 8 3 3 3" xfId="9011" xr:uid="{80B7A0CD-2C56-4104-A9B6-E6B2F3174CAC}"/>
    <cellStyle name="Normal 2 4 8 3 4" xfId="3895" xr:uid="{F0C86F85-3CA2-42FC-AB73-B3720D6763B8}"/>
    <cellStyle name="Normal 2 4 8 3 4 2" xfId="10100" xr:uid="{518EE2F2-C38F-47CD-9FB8-5DF2870555E7}"/>
    <cellStyle name="Normal 2 4 8 3 5" xfId="7146" xr:uid="{C44DAA38-EFD4-45E8-9F37-D5EEE12B50FF}"/>
    <cellStyle name="Normal 2 4 8 4" xfId="815" xr:uid="{00000000-0005-0000-0000-00003B0B0000}"/>
    <cellStyle name="Normal 2 4 8 4 2" xfId="2015" xr:uid="{00000000-0005-0000-0000-00003C0B0000}"/>
    <cellStyle name="Normal 2 4 8 4 2 2" xfId="5273" xr:uid="{D19E68D9-9927-4E3A-87CA-532C84BC404C}"/>
    <cellStyle name="Normal 2 4 8 4 2 2 2" xfId="11376" xr:uid="{3F7E3937-C252-4F78-9C14-2D58DA74297F}"/>
    <cellStyle name="Normal 2 4 8 4 2 3" xfId="8422" xr:uid="{6075913A-9109-4620-8311-6EF1806A830E}"/>
    <cellStyle name="Normal 2 4 8 4 3" xfId="2893" xr:uid="{00000000-0005-0000-0000-00003D0B0000}"/>
    <cellStyle name="Normal 2 4 8 4 3 2" xfId="6150" xr:uid="{5773A019-33C6-4383-8F8B-4170AC663B9F}"/>
    <cellStyle name="Normal 2 4 8 4 3 2 2" xfId="12152" xr:uid="{0A9B598D-7BB7-42E6-905E-7DA43C19ED08}"/>
    <cellStyle name="Normal 2 4 8 4 3 3" xfId="9198" xr:uid="{937164F0-707F-47AA-814F-B59786E632FC}"/>
    <cellStyle name="Normal 2 4 8 4 4" xfId="4083" xr:uid="{4757176F-F6CD-4705-82FA-734F22F90198}"/>
    <cellStyle name="Normal 2 4 8 4 4 2" xfId="10287" xr:uid="{285D4E83-B9D6-4B13-99F7-2E127DF06B7A}"/>
    <cellStyle name="Normal 2 4 8 4 5" xfId="7333" xr:uid="{D19E0DB0-B79F-4192-A748-997AB2BCC6FE}"/>
    <cellStyle name="Normal 2 4 8 5" xfId="1095" xr:uid="{00000000-0005-0000-0000-00003E0B0000}"/>
    <cellStyle name="Normal 2 4 8 5 2" xfId="3169" xr:uid="{00000000-0005-0000-0000-00003F0B0000}"/>
    <cellStyle name="Normal 2 4 8 5 2 2" xfId="6426" xr:uid="{BD7D2305-6A80-41FF-9589-B77D10C7692A}"/>
    <cellStyle name="Normal 2 4 8 5 2 2 2" xfId="12428" xr:uid="{2ACDF539-BDDB-49E0-A9AA-A6428A54444C}"/>
    <cellStyle name="Normal 2 4 8 5 2 3" xfId="9474" xr:uid="{A86746CF-0AA7-450A-B70C-8F16DE7E474D}"/>
    <cellStyle name="Normal 2 4 8 5 3" xfId="4359" xr:uid="{1C36CF6D-6F05-4812-B3F6-C67580B376B9}"/>
    <cellStyle name="Normal 2 4 8 5 3 2" xfId="10563" xr:uid="{F0CF9C78-4DE9-4E0B-847D-7EA7C8455836}"/>
    <cellStyle name="Normal 2 4 8 5 4" xfId="7609" xr:uid="{77475C75-FAB4-4777-9BE7-0C1D7EEBBEB3}"/>
    <cellStyle name="Normal 2 4 8 6" xfId="1442" xr:uid="{00000000-0005-0000-0000-0000400B0000}"/>
    <cellStyle name="Normal 2 4 8 6 2" xfId="4701" xr:uid="{1BE0DDCF-9260-437A-BE19-D00294A8701E}"/>
    <cellStyle name="Normal 2 4 8 6 2 2" xfId="10876" xr:uid="{E26AA330-CEA1-4137-892C-52240D2B4578}"/>
    <cellStyle name="Normal 2 4 8 6 3" xfId="7922" xr:uid="{68F70898-1F80-4F65-B5E8-AF15097DA905}"/>
    <cellStyle name="Normal 2 4 8 7" xfId="2321" xr:uid="{00000000-0005-0000-0000-0000410B0000}"/>
    <cellStyle name="Normal 2 4 8 7 2" xfId="5578" xr:uid="{CBAF3499-ABE6-4EA4-9B00-3D29FD6D6AF0}"/>
    <cellStyle name="Normal 2 4 8 7 2 2" xfId="11652" xr:uid="{6E33EF81-C389-4EC3-B470-2466F180EF0A}"/>
    <cellStyle name="Normal 2 4 8 7 3" xfId="8698" xr:uid="{74F4799D-A2F3-4564-AEE7-28D89367E21F}"/>
    <cellStyle name="Normal 2 4 8 8" xfId="3511" xr:uid="{AB81197C-0554-4C45-9DD5-94D0AE6CF7DB}"/>
    <cellStyle name="Normal 2 4 8 8 2" xfId="9787" xr:uid="{B952725A-1AA3-4825-A810-0DF23A6E3C1F}"/>
    <cellStyle name="Normal 2 4 8 9" xfId="6833" xr:uid="{95C05AB7-18D1-452E-AE3B-5F9DB44CA024}"/>
    <cellStyle name="Normal 2 4 9" xfId="228" xr:uid="{00000000-0005-0000-0000-0000420B0000}"/>
    <cellStyle name="Normal 2 4 9 2" xfId="635" xr:uid="{00000000-0005-0000-0000-0000430B0000}"/>
    <cellStyle name="Normal 2 4 9 2 2" xfId="1841" xr:uid="{00000000-0005-0000-0000-0000440B0000}"/>
    <cellStyle name="Normal 2 4 9 2 2 2" xfId="5100" xr:uid="{4344E663-8303-4BF0-AE45-14B9DE0AB15D}"/>
    <cellStyle name="Normal 2 4 9 2 2 2 2" xfId="11204" xr:uid="{59AA6A40-4DA0-4E93-8842-8CB0F3407B43}"/>
    <cellStyle name="Normal 2 4 9 2 2 3" xfId="8250" xr:uid="{1D62E791-8EB9-4E4B-B74D-CC4EA57099AA}"/>
    <cellStyle name="Normal 2 4 9 2 3" xfId="2720" xr:uid="{00000000-0005-0000-0000-0000450B0000}"/>
    <cellStyle name="Normal 2 4 9 2 3 2" xfId="5977" xr:uid="{E8EB104F-CEFF-45AC-A8EC-06504C502292}"/>
    <cellStyle name="Normal 2 4 9 2 3 2 2" xfId="11980" xr:uid="{83BEE8B6-31D2-4EFF-A0C9-D1D5C964B2D7}"/>
    <cellStyle name="Normal 2 4 9 2 3 3" xfId="9026" xr:uid="{B5C80807-5783-46F4-80FA-C90ACB8F8533}"/>
    <cellStyle name="Normal 2 4 9 2 4" xfId="3910" xr:uid="{1C65100C-E996-496B-A292-DDDAE428B745}"/>
    <cellStyle name="Normal 2 4 9 2 4 2" xfId="10115" xr:uid="{13696586-D3B1-4915-B5C1-6FE4FB40C50B}"/>
    <cellStyle name="Normal 2 4 9 2 5" xfId="7161" xr:uid="{6E269B57-3B92-43EF-879B-BE7F81B74FB0}"/>
    <cellStyle name="Normal 2 4 9 3" xfId="830" xr:uid="{00000000-0005-0000-0000-0000460B0000}"/>
    <cellStyle name="Normal 2 4 9 3 2" xfId="2030" xr:uid="{00000000-0005-0000-0000-0000470B0000}"/>
    <cellStyle name="Normal 2 4 9 3 2 2" xfId="5288" xr:uid="{DF6D22FB-F7F7-4020-8C92-57886F01D41E}"/>
    <cellStyle name="Normal 2 4 9 3 2 2 2" xfId="11391" xr:uid="{4F4C5262-6EAD-4710-8D7F-454CC54B97EA}"/>
    <cellStyle name="Normal 2 4 9 3 2 3" xfId="8437" xr:uid="{3EA59C48-5D0B-467F-A60B-F970AF37C114}"/>
    <cellStyle name="Normal 2 4 9 3 3" xfId="2908" xr:uid="{00000000-0005-0000-0000-0000480B0000}"/>
    <cellStyle name="Normal 2 4 9 3 3 2" xfId="6165" xr:uid="{11C6D45B-2E19-4106-B841-FC122E2C8737}"/>
    <cellStyle name="Normal 2 4 9 3 3 2 2" xfId="12167" xr:uid="{3DBD05C4-8870-4055-906B-5D67379B0210}"/>
    <cellStyle name="Normal 2 4 9 3 3 3" xfId="9213" xr:uid="{1BF0B317-0FD3-4617-AB98-A32870A27E86}"/>
    <cellStyle name="Normal 2 4 9 3 4" xfId="4098" xr:uid="{30670CB9-5196-45AE-A7F5-6697B7FD46C8}"/>
    <cellStyle name="Normal 2 4 9 3 4 2" xfId="10302" xr:uid="{67628071-D4C2-4BC8-9384-823301BE612C}"/>
    <cellStyle name="Normal 2 4 9 3 5" xfId="7348" xr:uid="{107097DB-6E45-4A6E-B7D1-D1908F25E8F8}"/>
    <cellStyle name="Normal 2 4 9 4" xfId="1110" xr:uid="{00000000-0005-0000-0000-0000490B0000}"/>
    <cellStyle name="Normal 2 4 9 4 2" xfId="3184" xr:uid="{00000000-0005-0000-0000-00004A0B0000}"/>
    <cellStyle name="Normal 2 4 9 4 2 2" xfId="6441" xr:uid="{104B909F-EF0B-428F-A5B9-7CA5A07CCDF5}"/>
    <cellStyle name="Normal 2 4 9 4 2 2 2" xfId="12443" xr:uid="{726A40B3-D3E8-4A15-96DB-9FC0F29B5307}"/>
    <cellStyle name="Normal 2 4 9 4 2 3" xfId="9489" xr:uid="{DCFD4664-7027-46A7-8931-2372D562AF1E}"/>
    <cellStyle name="Normal 2 4 9 4 3" xfId="4374" xr:uid="{DCF6CA1F-A60F-44C1-AC83-D35F4F930FDB}"/>
    <cellStyle name="Normal 2 4 9 4 3 2" xfId="10578" xr:uid="{7224323B-BDD8-4F0B-8E3A-A84492DC7B79}"/>
    <cellStyle name="Normal 2 4 9 4 4" xfId="7624" xr:uid="{957CC649-3B76-4C39-9250-15E38E3C21B0}"/>
    <cellStyle name="Normal 2 4 9 5" xfId="1460" xr:uid="{00000000-0005-0000-0000-00004B0B0000}"/>
    <cellStyle name="Normal 2 4 9 5 2" xfId="4719" xr:uid="{4558F225-A523-47BA-AC06-34663CABCE71}"/>
    <cellStyle name="Normal 2 4 9 5 2 2" xfId="10891" xr:uid="{CB7FC6EA-F8C0-4D2E-89FA-40029DCCD08B}"/>
    <cellStyle name="Normal 2 4 9 5 3" xfId="7937" xr:uid="{AFF701EE-FF6F-4EFF-9610-6701998F4D72}"/>
    <cellStyle name="Normal 2 4 9 6" xfId="2339" xr:uid="{00000000-0005-0000-0000-00004C0B0000}"/>
    <cellStyle name="Normal 2 4 9 6 2" xfId="5596" xr:uid="{EAA66122-C7A8-4D48-ABFB-AA538EB98FC4}"/>
    <cellStyle name="Normal 2 4 9 6 2 2" xfId="11667" xr:uid="{C96CB5C4-D5D0-4AC0-9E3E-BEFBE5875462}"/>
    <cellStyle name="Normal 2 4 9 6 3" xfId="8713" xr:uid="{576C256E-545C-412E-B658-26B2224C64C0}"/>
    <cellStyle name="Normal 2 4 9 7" xfId="3529" xr:uid="{9DE84AD4-E815-4C35-913A-8E8D2854950D}"/>
    <cellStyle name="Normal 2 4 9 7 2" xfId="9802" xr:uid="{FD7EF718-A67E-4E47-90E7-A4789C895B19}"/>
    <cellStyle name="Normal 2 4 9 8" xfId="6848" xr:uid="{1E0245B5-3CCD-43A9-AE0B-630C6DF79FAC}"/>
    <cellStyle name="Normal 2 5" xfId="642" xr:uid="{00000000-0005-0000-0000-00004D0B0000}"/>
    <cellStyle name="Normal 2 5 2" xfId="1845" xr:uid="{00000000-0005-0000-0000-00004E0B0000}"/>
    <cellStyle name="Normal 2 5 2 2" xfId="5104" xr:uid="{F47CDD17-4E66-4418-8F81-19E9FE35B2BB}"/>
    <cellStyle name="Normal 2 5 2 2 2" xfId="11207" xr:uid="{F5F8DE9D-0509-47B4-AF13-B3F76FB9E7E6}"/>
    <cellStyle name="Normal 2 5 2 3" xfId="8253" xr:uid="{691D329A-9E8C-4B3F-BB97-CA553BBEBCF8}"/>
    <cellStyle name="Normal 2 5 3" xfId="2724" xr:uid="{00000000-0005-0000-0000-00004F0B0000}"/>
    <cellStyle name="Normal 2 5 3 2" xfId="5981" xr:uid="{D5B913BF-A000-4415-A556-F628E1355C09}"/>
    <cellStyle name="Normal 2 5 3 2 2" xfId="11983" xr:uid="{6D45C442-6486-4AEC-9656-1BB52DEE0ABB}"/>
    <cellStyle name="Normal 2 5 3 3" xfId="9029" xr:uid="{54181B69-90F9-4C38-ABEF-D5A6B8DA77D1}"/>
    <cellStyle name="Normal 2 5 4" xfId="3914" xr:uid="{EFFBF192-D74C-4D61-9093-FBF48400C526}"/>
    <cellStyle name="Normal 2 5 4 2" xfId="10118" xr:uid="{D006A805-BA88-406A-8333-042F6AEC0CCE}"/>
    <cellStyle name="Normal 2 5 5" xfId="6725" xr:uid="{12AC0754-BF78-4B36-92A6-FC176F142C13}"/>
    <cellStyle name="Normal 2 5 6" xfId="7164" xr:uid="{5432E79B-6452-43E5-B5CD-FC9D523420CD}"/>
    <cellStyle name="Normal 2 6" xfId="954" xr:uid="{00000000-0005-0000-0000-0000500B0000}"/>
    <cellStyle name="Normal 2 6 2" xfId="2152" xr:uid="{00000000-0005-0000-0000-0000510B0000}"/>
    <cellStyle name="Normal 2 6 2 2" xfId="5410" xr:uid="{4ECD0387-39C4-4235-83BB-3FC4896E874C}"/>
    <cellStyle name="Normal 2 6 2 2 2" xfId="11513" xr:uid="{6AD95E5C-94C6-44A1-AAFF-B72571E14F34}"/>
    <cellStyle name="Normal 2 6 2 3" xfId="8559" xr:uid="{E82B698E-34C0-4FA4-A376-C54C9B61A603}"/>
    <cellStyle name="Normal 2 6 3" xfId="3030" xr:uid="{00000000-0005-0000-0000-0000520B0000}"/>
    <cellStyle name="Normal 2 6 3 2" xfId="6287" xr:uid="{0D142F25-F015-4F99-B109-7D62A7822193}"/>
    <cellStyle name="Normal 2 6 3 2 2" xfId="12289" xr:uid="{2344C0C1-56C4-4B03-B36E-F487E7DFC7D2}"/>
    <cellStyle name="Normal 2 6 3 3" xfId="9335" xr:uid="{30616115-AFC7-4D8C-BE15-FB4600272280}"/>
    <cellStyle name="Normal 2 6 4" xfId="4220" xr:uid="{82CCA5D6-9BA0-40EE-B727-555DD306C231}"/>
    <cellStyle name="Normal 2 6 4 2" xfId="10424" xr:uid="{4AB45261-1C20-49C6-AE48-64977669D8C9}"/>
    <cellStyle name="Normal 2 6 5" xfId="7470" xr:uid="{D8C36A68-1C77-4DB9-9F6A-4BE43169CB5B}"/>
    <cellStyle name="Normal 20" xfId="6640" xr:uid="{92ECAD11-B43E-408C-8300-341C8F170F51}"/>
    <cellStyle name="Normal 21" xfId="6644" xr:uid="{63399BAF-901F-464B-9840-689247B07738}"/>
    <cellStyle name="Normal 22" xfId="6663" xr:uid="{0C7DDECC-8CB0-44BD-9E15-7CAD19F0671F}"/>
    <cellStyle name="Normal 23" xfId="6664" xr:uid="{ABC25DF8-4419-4DAD-8122-B4A57AEDB3B1}"/>
    <cellStyle name="Normal 3" xfId="480" xr:uid="{00000000-0005-0000-0000-0000530B0000}"/>
    <cellStyle name="Normal 3 2" xfId="680" xr:uid="{00000000-0005-0000-0000-0000540B0000}"/>
    <cellStyle name="Normal 3 2 2" xfId="1882" xr:uid="{00000000-0005-0000-0000-0000550B0000}"/>
    <cellStyle name="Normal 3 2 2 2" xfId="5140" xr:uid="{9501C434-0552-42F6-BF74-30710F1ADB0D}"/>
    <cellStyle name="Normal 3 2 2 2 2" xfId="11243" xr:uid="{BA04653B-044E-4E44-B2D2-2255751B7CD1}"/>
    <cellStyle name="Normal 3 2 2 3" xfId="8289" xr:uid="{BE5F5678-53D1-46E7-9E7C-4044085A027F}"/>
    <cellStyle name="Normal 3 2 3" xfId="2760" xr:uid="{00000000-0005-0000-0000-0000560B0000}"/>
    <cellStyle name="Normal 3 2 3 2" xfId="6017" xr:uid="{8F1DF3CB-6895-44F3-8AC3-FBD936D2F261}"/>
    <cellStyle name="Normal 3 2 3 2 2" xfId="12019" xr:uid="{0D43EC77-90C4-43C4-A051-D53B15BAA3E4}"/>
    <cellStyle name="Normal 3 2 3 3" xfId="9065" xr:uid="{8AFBBED0-EC2A-472A-AEE8-C85A7C63056A}"/>
    <cellStyle name="Normal 3 2 4" xfId="3950" xr:uid="{98E93904-DA4F-4EB9-B062-369C6F5EB271}"/>
    <cellStyle name="Normal 3 2 4 2" xfId="10154" xr:uid="{35F0E213-5B88-42D2-8B76-A84B45411ED4}"/>
    <cellStyle name="Normal 3 2 5" xfId="7200" xr:uid="{659F0E1B-8D63-4BA8-B337-556BF1D27781}"/>
    <cellStyle name="Normal 3 3" xfId="956" xr:uid="{00000000-0005-0000-0000-0000570B0000}"/>
    <cellStyle name="Normal 3 3 2" xfId="2154" xr:uid="{00000000-0005-0000-0000-0000580B0000}"/>
    <cellStyle name="Normal 3 3 2 2" xfId="5412" xr:uid="{9DE0BA5A-6EC7-4949-AC0A-6A365AAC657B}"/>
    <cellStyle name="Normal 3 3 2 2 2" xfId="11515" xr:uid="{49CD2F8D-87F2-43FE-B48F-D3E2E9799358}"/>
    <cellStyle name="Normal 3 3 2 3" xfId="8561" xr:uid="{ACD435BA-9B7A-4D13-887D-C9219D21B0CB}"/>
    <cellStyle name="Normal 3 3 3" xfId="3032" xr:uid="{00000000-0005-0000-0000-0000590B0000}"/>
    <cellStyle name="Normal 3 3 3 2" xfId="6289" xr:uid="{7FDA2D8F-F411-4ED9-ABB2-3EB479E1F5B2}"/>
    <cellStyle name="Normal 3 3 3 2 2" xfId="12291" xr:uid="{2C2920BC-D8DA-4DF9-9420-F0D786B83959}"/>
    <cellStyle name="Normal 3 3 3 3" xfId="9337" xr:uid="{8204BCC7-5388-429C-80A7-BB1D617D4F6C}"/>
    <cellStyle name="Normal 3 3 4" xfId="4222" xr:uid="{0101E79D-F260-4958-805F-9C9B69F40219}"/>
    <cellStyle name="Normal 3 3 4 2" xfId="10426" xr:uid="{FC977617-D3AF-46FC-AF2A-DE697DBCEDD1}"/>
    <cellStyle name="Normal 3 3 5" xfId="7472" xr:uid="{A03D147F-CEE6-4D13-848C-DA3FF4BD914C}"/>
    <cellStyle name="Normal 3 4" xfId="6699" xr:uid="{2D2DB811-8B9D-48DE-ABAE-35C613ED529A}"/>
    <cellStyle name="Normal 4" xfId="484" xr:uid="{00000000-0005-0000-0000-00005A0B0000}"/>
    <cellStyle name="Normal 4 2" xfId="46" xr:uid="{00000000-0005-0000-0000-00005B0B0000}"/>
    <cellStyle name="Normal 4 2 10" xfId="229" xr:uid="{00000000-0005-0000-0000-00005C0B0000}"/>
    <cellStyle name="Normal 4 2 10 2" xfId="636" xr:uid="{00000000-0005-0000-0000-00005D0B0000}"/>
    <cellStyle name="Normal 4 2 10 2 2" xfId="1842" xr:uid="{00000000-0005-0000-0000-00005E0B0000}"/>
    <cellStyle name="Normal 4 2 10 2 2 2" xfId="5101" xr:uid="{E75CF023-3412-43E2-ABB3-D5E38F214F6A}"/>
    <cellStyle name="Normal 4 2 10 2 2 2 2" xfId="11205" xr:uid="{3F0498A6-153C-4DDD-B120-820981B15AD2}"/>
    <cellStyle name="Normal 4 2 10 2 2 3" xfId="8251" xr:uid="{A9BDA80A-720B-453D-877F-98AF80A7D8C5}"/>
    <cellStyle name="Normal 4 2 10 2 3" xfId="2721" xr:uid="{00000000-0005-0000-0000-00005F0B0000}"/>
    <cellStyle name="Normal 4 2 10 2 3 2" xfId="5978" xr:uid="{2F1A924C-ECF6-4F4D-BC72-0BC693268BCA}"/>
    <cellStyle name="Normal 4 2 10 2 3 2 2" xfId="11981" xr:uid="{DD5B32DB-C0A1-4370-A6B6-6E727850218D}"/>
    <cellStyle name="Normal 4 2 10 2 3 3" xfId="9027" xr:uid="{B8C36040-E737-4933-A63D-786C001F6B98}"/>
    <cellStyle name="Normal 4 2 10 2 4" xfId="3911" xr:uid="{9D650DF3-215F-4BF3-8BD1-742EEF696619}"/>
    <cellStyle name="Normal 4 2 10 2 4 2" xfId="10116" xr:uid="{F5965D80-481D-4B09-93A4-76EF42BD2010}"/>
    <cellStyle name="Normal 4 2 10 2 5" xfId="7162" xr:uid="{951BDE4A-0BFA-4FC5-ACA2-D5B60E76646C}"/>
    <cellStyle name="Normal 4 2 10 3" xfId="831" xr:uid="{00000000-0005-0000-0000-0000600B0000}"/>
    <cellStyle name="Normal 4 2 10 3 2" xfId="2031" xr:uid="{00000000-0005-0000-0000-0000610B0000}"/>
    <cellStyle name="Normal 4 2 10 3 2 2" xfId="5289" xr:uid="{D45C0EA3-C5EB-41F4-917F-DB89001BEAAF}"/>
    <cellStyle name="Normal 4 2 10 3 2 2 2" xfId="11392" xr:uid="{B0116315-5FFF-4E92-BF74-9AAF599E239D}"/>
    <cellStyle name="Normal 4 2 10 3 2 3" xfId="8438" xr:uid="{CE6D0B35-C1B0-4881-83D0-4E171741FAFD}"/>
    <cellStyle name="Normal 4 2 10 3 3" xfId="2909" xr:uid="{00000000-0005-0000-0000-0000620B0000}"/>
    <cellStyle name="Normal 4 2 10 3 3 2" xfId="6166" xr:uid="{882CDC3E-2667-416C-A1DF-A70B29566231}"/>
    <cellStyle name="Normal 4 2 10 3 3 2 2" xfId="12168" xr:uid="{EC1E1D38-34FA-47DE-9A2C-E0A5120732BF}"/>
    <cellStyle name="Normal 4 2 10 3 3 3" xfId="9214" xr:uid="{C3F92E62-7A4C-4D2D-9D1D-B397B98D2109}"/>
    <cellStyle name="Normal 4 2 10 3 4" xfId="4099" xr:uid="{129851D1-D71C-4739-AEF0-4EB8AE7C3D60}"/>
    <cellStyle name="Normal 4 2 10 3 4 2" xfId="10303" xr:uid="{7BB029B2-D421-45A6-B4B1-50A72CF7B512}"/>
    <cellStyle name="Normal 4 2 10 3 5" xfId="7349" xr:uid="{21A32D4E-0419-4294-9098-0C3D3741D3C3}"/>
    <cellStyle name="Normal 4 2 10 4" xfId="1111" xr:uid="{00000000-0005-0000-0000-0000630B0000}"/>
    <cellStyle name="Normal 4 2 10 4 2" xfId="3185" xr:uid="{00000000-0005-0000-0000-0000640B0000}"/>
    <cellStyle name="Normal 4 2 10 4 2 2" xfId="6442" xr:uid="{BB15625C-24FF-4F21-B8AC-50EFEE31EA2D}"/>
    <cellStyle name="Normal 4 2 10 4 2 2 2" xfId="12444" xr:uid="{FB03B8B0-1081-47E8-90EB-9E43E81E59D2}"/>
    <cellStyle name="Normal 4 2 10 4 2 3" xfId="9490" xr:uid="{C425AFA3-70BA-4060-AA88-F9121F5068A9}"/>
    <cellStyle name="Normal 4 2 10 4 3" xfId="4375" xr:uid="{555E4D5A-FA5F-41A9-8BA8-C6440EEFDFF7}"/>
    <cellStyle name="Normal 4 2 10 4 3 2" xfId="10579" xr:uid="{0FD0534A-44C9-443D-8CEE-CFD4F552F416}"/>
    <cellStyle name="Normal 4 2 10 4 4" xfId="7625" xr:uid="{2A37EAC4-E2C4-4FA3-AA4D-15C4812C15FC}"/>
    <cellStyle name="Normal 4 2 10 5" xfId="1461" xr:uid="{00000000-0005-0000-0000-0000650B0000}"/>
    <cellStyle name="Normal 4 2 10 5 2" xfId="4720" xr:uid="{D0703268-3CB5-4442-B181-2FCEE99B4A83}"/>
    <cellStyle name="Normal 4 2 10 5 2 2" xfId="10892" xr:uid="{832BFD99-43BA-44C3-B469-7B29B76EB22A}"/>
    <cellStyle name="Normal 4 2 10 5 3" xfId="7938" xr:uid="{64A557B6-E4AB-43EA-9E80-543BBCAD675E}"/>
    <cellStyle name="Normal 4 2 10 6" xfId="2340" xr:uid="{00000000-0005-0000-0000-0000660B0000}"/>
    <cellStyle name="Normal 4 2 10 6 2" xfId="5597" xr:uid="{EBD1FE95-DDF6-45C6-AD80-D0992F5B5B76}"/>
    <cellStyle name="Normal 4 2 10 6 2 2" xfId="11668" xr:uid="{431ABB5C-1E04-40C3-8E8D-59BB6B01EA39}"/>
    <cellStyle name="Normal 4 2 10 6 3" xfId="8714" xr:uid="{087076BE-15C2-4515-86D4-517CCC03933D}"/>
    <cellStyle name="Normal 4 2 10 7" xfId="3530" xr:uid="{09E7949E-667D-4CF4-8E9F-279D539F86CD}"/>
    <cellStyle name="Normal 4 2 10 7 2" xfId="9803" xr:uid="{26AB3ED2-E17A-49B5-B1ED-0491AC5A6AC4}"/>
    <cellStyle name="Normal 4 2 10 8" xfId="6849" xr:uid="{4EC28417-0425-44B2-A8AB-18E405EBA9F2}"/>
    <cellStyle name="Normal 4 2 11" xfId="449" xr:uid="{00000000-0005-0000-0000-0000670B0000}"/>
    <cellStyle name="Normal 4 2 11 2" xfId="1247" xr:uid="{00000000-0005-0000-0000-0000680B0000}"/>
    <cellStyle name="Normal 4 2 11 2 2" xfId="3319" xr:uid="{00000000-0005-0000-0000-0000690B0000}"/>
    <cellStyle name="Normal 4 2 11 2 2 2" xfId="6576" xr:uid="{6319BB66-4F58-4BAC-95F6-0FFD7046073A}"/>
    <cellStyle name="Normal 4 2 11 2 2 2 2" xfId="12578" xr:uid="{A14EEFE3-BF71-4154-AA24-0777A964D47A}"/>
    <cellStyle name="Normal 4 2 11 2 2 3" xfId="9624" xr:uid="{C2CFD80B-FC12-4D8A-AF58-C33A098FCD1F}"/>
    <cellStyle name="Normal 4 2 11 2 3" xfId="4509" xr:uid="{E71CC12E-49AE-4000-9CF8-01460EBE59AE}"/>
    <cellStyle name="Normal 4 2 11 2 3 2" xfId="10713" xr:uid="{4D117A72-028B-4FF5-99BD-6C5D4E5A12FB}"/>
    <cellStyle name="Normal 4 2 11 2 4" xfId="7759" xr:uid="{15A59C88-D8F0-4A42-A9D2-52F498E115C1}"/>
    <cellStyle name="Normal 4 2 11 3" xfId="1663" xr:uid="{00000000-0005-0000-0000-00006A0B0000}"/>
    <cellStyle name="Normal 4 2 11 3 2" xfId="4922" xr:uid="{D6F75E67-FF6F-4886-A279-FE134AF67B36}"/>
    <cellStyle name="Normal 4 2 11 3 2 2" xfId="11026" xr:uid="{A0B022A8-A73D-429D-816E-3C4E730AB6A3}"/>
    <cellStyle name="Normal 4 2 11 3 3" xfId="8072" xr:uid="{470A51AB-0966-419F-AD41-FFE6BCA1E738}"/>
    <cellStyle name="Normal 4 2 11 4" xfId="2542" xr:uid="{00000000-0005-0000-0000-00006B0B0000}"/>
    <cellStyle name="Normal 4 2 11 4 2" xfId="5799" xr:uid="{498CD2F5-8442-4C84-A939-23FE751AEDFE}"/>
    <cellStyle name="Normal 4 2 11 4 2 2" xfId="11802" xr:uid="{BB980428-015A-4567-B5EB-3DD53FCF133B}"/>
    <cellStyle name="Normal 4 2 11 4 3" xfId="8848" xr:uid="{55149B92-3000-4F62-84E8-F47431E29B5D}"/>
    <cellStyle name="Normal 4 2 11 5" xfId="3732" xr:uid="{2BAFB551-6C7D-46F4-8DD2-806DC50AF69B}"/>
    <cellStyle name="Normal 4 2 11 5 2" xfId="9937" xr:uid="{07E95FCD-4D10-4EEB-A6B8-C120C48ABAE5}"/>
    <cellStyle name="Normal 4 2 11 6" xfId="6983" xr:uid="{B10DAD3D-E1E5-4042-A537-A3D0DB3524F3}"/>
    <cellStyle name="Normal 4 2 12" xfId="466" xr:uid="{00000000-0005-0000-0000-00006C0B0000}"/>
    <cellStyle name="Normal 4 2 12 2" xfId="1263" xr:uid="{00000000-0005-0000-0000-00006D0B0000}"/>
    <cellStyle name="Normal 4 2 12 2 2" xfId="3334" xr:uid="{00000000-0005-0000-0000-00006E0B0000}"/>
    <cellStyle name="Normal 4 2 12 2 2 2" xfId="6591" xr:uid="{CF01F130-F05A-483B-A559-DDB3A1C093FE}"/>
    <cellStyle name="Normal 4 2 12 2 2 2 2" xfId="12593" xr:uid="{1D7B4254-2B20-4F6F-A96D-67957F3599C1}"/>
    <cellStyle name="Normal 4 2 12 2 2 3" xfId="9639" xr:uid="{254A412B-BFE8-46FF-B3A4-A07E693B11FA}"/>
    <cellStyle name="Normal 4 2 12 2 3" xfId="4524" xr:uid="{B1715CBF-381D-4817-AD71-8899EF68DEA2}"/>
    <cellStyle name="Normal 4 2 12 2 3 2" xfId="10728" xr:uid="{A0306D69-0127-453B-A568-86BF4AF1A592}"/>
    <cellStyle name="Normal 4 2 12 2 4" xfId="7774" xr:uid="{3E94C089-FEF9-43ED-8171-882440A30577}"/>
    <cellStyle name="Normal 4 2 12 3" xfId="1678" xr:uid="{00000000-0005-0000-0000-00006F0B0000}"/>
    <cellStyle name="Normal 4 2 12 3 2" xfId="4937" xr:uid="{978DF022-4526-41B1-A548-6B7DBDDCF308}"/>
    <cellStyle name="Normal 4 2 12 3 2 2" xfId="11041" xr:uid="{B0042EE8-44B8-40E0-9890-AEF98020730E}"/>
    <cellStyle name="Normal 4 2 12 3 3" xfId="8087" xr:uid="{13584E92-1EDB-4CF8-B9DD-6C0D0AE235F2}"/>
    <cellStyle name="Normal 4 2 12 4" xfId="2557" xr:uid="{00000000-0005-0000-0000-0000700B0000}"/>
    <cellStyle name="Normal 4 2 12 4 2" xfId="5814" xr:uid="{40536F9C-C2AD-4ED7-B396-39D38BEA0171}"/>
    <cellStyle name="Normal 4 2 12 4 2 2" xfId="11817" xr:uid="{1E59B981-E4BB-4D35-9709-430D435A10D6}"/>
    <cellStyle name="Normal 4 2 12 4 3" xfId="8863" xr:uid="{9EDDA108-B1A8-4A15-8A59-F42C39CE2445}"/>
    <cellStyle name="Normal 4 2 12 5" xfId="3747" xr:uid="{BC58356D-16D3-47A3-9957-C7155FA346F0}"/>
    <cellStyle name="Normal 4 2 12 5 2" xfId="9952" xr:uid="{0738C2D1-BE65-4897-8A25-BAAF7965CC5A}"/>
    <cellStyle name="Normal 4 2 12 6" xfId="6998" xr:uid="{BDB4CFD7-AE79-40AF-A2C5-ADABFEB96B76}"/>
    <cellStyle name="Normal 4 2 13" xfId="482" xr:uid="{00000000-0005-0000-0000-0000710B0000}"/>
    <cellStyle name="Normal 4 2 13 2" xfId="1278" xr:uid="{00000000-0005-0000-0000-0000720B0000}"/>
    <cellStyle name="Normal 4 2 13 2 2" xfId="3349" xr:uid="{00000000-0005-0000-0000-0000730B0000}"/>
    <cellStyle name="Normal 4 2 13 2 2 2" xfId="6606" xr:uid="{E0828DC4-3C13-4034-9F0F-8E3ED362D1EA}"/>
    <cellStyle name="Normal 4 2 13 2 2 2 2" xfId="12608" xr:uid="{BF64E0DE-2473-4DCD-A488-8BC80C2F315F}"/>
    <cellStyle name="Normal 4 2 13 2 2 3" xfId="9654" xr:uid="{124877D9-E67D-44FF-9C8B-1B3F9A3373A4}"/>
    <cellStyle name="Normal 4 2 13 2 3" xfId="4539" xr:uid="{3ACCB740-8A50-49CF-A76E-E72F3B014761}"/>
    <cellStyle name="Normal 4 2 13 2 3 2" xfId="10743" xr:uid="{0A3D2FE0-2F41-4D23-B76D-ABE5E898C9E4}"/>
    <cellStyle name="Normal 4 2 13 2 4" xfId="7789" xr:uid="{390251D9-75F7-462A-ACE9-2F713EADE913}"/>
    <cellStyle name="Normal 4 2 13 3" xfId="1693" xr:uid="{00000000-0005-0000-0000-0000740B0000}"/>
    <cellStyle name="Normal 4 2 13 3 2" xfId="4952" xr:uid="{BD5C57C7-72C3-4E08-B521-554274905DD8}"/>
    <cellStyle name="Normal 4 2 13 3 2 2" xfId="11056" xr:uid="{C9422657-3D07-4F75-98CD-6F22E21A530F}"/>
    <cellStyle name="Normal 4 2 13 3 3" xfId="8102" xr:uid="{53AC3D58-4813-43E3-B7F8-81FB1FACD840}"/>
    <cellStyle name="Normal 4 2 13 4" xfId="2572" xr:uid="{00000000-0005-0000-0000-0000750B0000}"/>
    <cellStyle name="Normal 4 2 13 4 2" xfId="5829" xr:uid="{A575FD89-5C8A-49F1-B8E1-7D4341C61F8E}"/>
    <cellStyle name="Normal 4 2 13 4 2 2" xfId="11832" xr:uid="{1F5D5D17-33CF-4B8D-8022-2138C473CC7F}"/>
    <cellStyle name="Normal 4 2 13 4 3" xfId="8878" xr:uid="{4E4DEE52-41EC-4345-ADFC-34B66D071DCF}"/>
    <cellStyle name="Normal 4 2 13 5" xfId="3762" xr:uid="{6425C56B-19D5-4172-BC18-E9D33B921F21}"/>
    <cellStyle name="Normal 4 2 13 5 2" xfId="9967" xr:uid="{25D05826-597C-4F53-91DF-EF5EC70D91B3}"/>
    <cellStyle name="Normal 4 2 13 6" xfId="7013" xr:uid="{696B2073-3C94-4201-952A-C41EE40AB9B5}"/>
    <cellStyle name="Normal 4 2 14" xfId="500" xr:uid="{00000000-0005-0000-0000-0000760B0000}"/>
    <cellStyle name="Normal 4 2 14 2" xfId="1707" xr:uid="{00000000-0005-0000-0000-0000770B0000}"/>
    <cellStyle name="Normal 4 2 14 2 2" xfId="4966" xr:uid="{912CDD4A-4B21-4445-BFAA-81361147E613}"/>
    <cellStyle name="Normal 4 2 14 2 2 2" xfId="11070" xr:uid="{FF8D4FAB-CFFD-4D04-A1D5-EF714D72AC2F}"/>
    <cellStyle name="Normal 4 2 14 2 3" xfId="8116" xr:uid="{E32A2699-8C6E-4C1D-BEB6-B8C435E047A1}"/>
    <cellStyle name="Normal 4 2 14 3" xfId="2586" xr:uid="{00000000-0005-0000-0000-0000780B0000}"/>
    <cellStyle name="Normal 4 2 14 3 2" xfId="5843" xr:uid="{294A777E-D4A7-431E-B834-0B69BE6C3C4A}"/>
    <cellStyle name="Normal 4 2 14 3 2 2" xfId="11846" xr:uid="{E84FF24E-D944-4922-AC83-A9DDD0B4BF41}"/>
    <cellStyle name="Normal 4 2 14 3 3" xfId="8892" xr:uid="{00064D76-C333-4601-9C8F-84D05F3FFE2F}"/>
    <cellStyle name="Normal 4 2 14 4" xfId="3776" xr:uid="{85706A01-BF34-41FE-9582-02CADA03E7BE}"/>
    <cellStyle name="Normal 4 2 14 4 2" xfId="9981" xr:uid="{EE345765-2D0D-4988-A8F6-15973CC581D2}"/>
    <cellStyle name="Normal 4 2 14 5" xfId="7027" xr:uid="{076E9FBC-1C66-421C-AA47-5E3271A618D6}"/>
    <cellStyle name="Normal 4 2 15" xfId="658" xr:uid="{00000000-0005-0000-0000-0000790B0000}"/>
    <cellStyle name="Normal 4 2 15 2" xfId="1861" xr:uid="{00000000-0005-0000-0000-00007A0B0000}"/>
    <cellStyle name="Normal 4 2 15 2 2" xfId="5119" xr:uid="{E4121908-6B1E-4856-BD7B-C6F48CC32DA8}"/>
    <cellStyle name="Normal 4 2 15 2 2 2" xfId="11222" xr:uid="{F21865F2-CAF2-44D8-BEED-4F158EC15F53}"/>
    <cellStyle name="Normal 4 2 15 2 3" xfId="8268" xr:uid="{7ED67CB7-CDDE-49DE-8219-D056A7BAB43B}"/>
    <cellStyle name="Normal 4 2 15 3" xfId="2739" xr:uid="{00000000-0005-0000-0000-00007B0B0000}"/>
    <cellStyle name="Normal 4 2 15 3 2" xfId="5996" xr:uid="{3522CFDF-59B0-4936-A18B-36FB72363AD9}"/>
    <cellStyle name="Normal 4 2 15 3 2 2" xfId="11998" xr:uid="{03BEF5C7-CB63-4002-96D5-DA6504477F83}"/>
    <cellStyle name="Normal 4 2 15 3 3" xfId="9044" xr:uid="{F6CCAFAB-F97F-4259-870F-BEFC3B727911}"/>
    <cellStyle name="Normal 4 2 15 4" xfId="3929" xr:uid="{29242D0B-D180-45B9-B6A9-C52D1AD06045}"/>
    <cellStyle name="Normal 4 2 15 4 2" xfId="10133" xr:uid="{943E31F2-A8BF-4BB9-A505-853BB9C8AAFE}"/>
    <cellStyle name="Normal 4 2 15 5" xfId="7179" xr:uid="{42D214A9-6FA9-4EDB-9AB3-5AA12C297852}"/>
    <cellStyle name="Normal 4 2 16" xfId="673" xr:uid="{00000000-0005-0000-0000-00007C0B0000}"/>
    <cellStyle name="Normal 4 2 16 2" xfId="1876" xr:uid="{00000000-0005-0000-0000-00007D0B0000}"/>
    <cellStyle name="Normal 4 2 16 2 2" xfId="5134" xr:uid="{BE50020B-3F7F-404D-B9CB-FEAE119B7FE3}"/>
    <cellStyle name="Normal 4 2 16 2 2 2" xfId="11237" xr:uid="{BF2B157D-69BA-42D4-B99E-24B8950961F7}"/>
    <cellStyle name="Normal 4 2 16 2 3" xfId="8283" xr:uid="{6009DF05-43E0-4A12-942B-55721DF63F0C}"/>
    <cellStyle name="Normal 4 2 16 3" xfId="2754" xr:uid="{00000000-0005-0000-0000-00007E0B0000}"/>
    <cellStyle name="Normal 4 2 16 3 2" xfId="6011" xr:uid="{0830BA94-E72D-4B55-9D92-0DE3AC74554F}"/>
    <cellStyle name="Normal 4 2 16 3 2 2" xfId="12013" xr:uid="{A2DC6D4B-3804-406A-98D0-4A6F02F6D1E6}"/>
    <cellStyle name="Normal 4 2 16 3 3" xfId="9059" xr:uid="{0CA6BC91-0BDA-4E0B-9FB6-EFD58664BDB1}"/>
    <cellStyle name="Normal 4 2 16 4" xfId="3944" xr:uid="{63EC5D0A-CD17-4491-9550-57A4CC3AD6BF}"/>
    <cellStyle name="Normal 4 2 16 4 2" xfId="10148" xr:uid="{7762F3F3-D1DC-46E8-92FC-02DD5E65AFA3}"/>
    <cellStyle name="Normal 4 2 16 5" xfId="7194" xr:uid="{425D2FE8-F0B6-4B66-B497-E451EECD0A31}"/>
    <cellStyle name="Normal 4 2 17" xfId="696" xr:uid="{00000000-0005-0000-0000-00007F0B0000}"/>
    <cellStyle name="Normal 4 2 17 2" xfId="1896" xr:uid="{00000000-0005-0000-0000-0000800B0000}"/>
    <cellStyle name="Normal 4 2 17 2 2" xfId="5154" xr:uid="{A25CDFD2-3E19-4DDD-92E4-5C92BE95B950}"/>
    <cellStyle name="Normal 4 2 17 2 2 2" xfId="11257" xr:uid="{96879072-F0A9-4355-A111-FE1F44A4FCA3}"/>
    <cellStyle name="Normal 4 2 17 2 3" xfId="8303" xr:uid="{B818F1B1-10C1-4E2B-96EA-5146E4021193}"/>
    <cellStyle name="Normal 4 2 17 3" xfId="2774" xr:uid="{00000000-0005-0000-0000-0000810B0000}"/>
    <cellStyle name="Normal 4 2 17 3 2" xfId="6031" xr:uid="{F5B816F1-5296-465A-9DFF-201DDD167F46}"/>
    <cellStyle name="Normal 4 2 17 3 2 2" xfId="12033" xr:uid="{D8C3A2F6-7C8E-4AA0-8DC4-9E5B1D3E7DE9}"/>
    <cellStyle name="Normal 4 2 17 3 3" xfId="9079" xr:uid="{2BE4562C-9148-4428-BAC9-D5B7213DC894}"/>
    <cellStyle name="Normal 4 2 17 4" xfId="3964" xr:uid="{EF3ED5C6-C612-4B99-BC71-1DFB5E743C1B}"/>
    <cellStyle name="Normal 4 2 17 4 2" xfId="10168" xr:uid="{0F7C61CE-531A-4DCE-A5B3-2A46F3BCA606}"/>
    <cellStyle name="Normal 4 2 17 5" xfId="7214" xr:uid="{A36D1EEC-CC32-45CD-A470-AB88AD4F0C94}"/>
    <cellStyle name="Normal 4 2 18" xfId="976" xr:uid="{00000000-0005-0000-0000-0000820B0000}"/>
    <cellStyle name="Normal 4 2 18 2" xfId="3050" xr:uid="{00000000-0005-0000-0000-0000830B0000}"/>
    <cellStyle name="Normal 4 2 18 2 2" xfId="6307" xr:uid="{5AB01DD6-A3CB-4F95-A84F-3B28C8537D7D}"/>
    <cellStyle name="Normal 4 2 18 2 2 2" xfId="12309" xr:uid="{FABE8276-358D-4F12-B385-179279B2FD8D}"/>
    <cellStyle name="Normal 4 2 18 2 3" xfId="9355" xr:uid="{EDB8ADE7-C6CC-41AE-B6A0-4F188BBB9142}"/>
    <cellStyle name="Normal 4 2 18 3" xfId="4240" xr:uid="{7A91F8E7-40BA-4E19-8F47-CD2D450CC21F}"/>
    <cellStyle name="Normal 4 2 18 3 2" xfId="10444" xr:uid="{C4564F8B-21FB-4F35-B2EA-E0BF2D79B0FC}"/>
    <cellStyle name="Normal 4 2 18 4" xfId="7490" xr:uid="{F3F85732-2E73-41F8-A7EE-7493337965D0}"/>
    <cellStyle name="Normal 4 2 19" xfId="1297" xr:uid="{00000000-0005-0000-0000-0000840B0000}"/>
    <cellStyle name="Normal 4 2 19 2" xfId="4557" xr:uid="{CDBB1850-14EF-4C3A-9DCA-7B70B6F2247A}"/>
    <cellStyle name="Normal 4 2 19 2 2" xfId="10757" xr:uid="{FE3FA3DD-686C-42AE-87E5-843F55594942}"/>
    <cellStyle name="Normal 4 2 19 3" xfId="7803" xr:uid="{270108A6-850A-4902-B22E-89EAAB255048}"/>
    <cellStyle name="Normal 4 2 2" xfId="79" xr:uid="{00000000-0005-0000-0000-0000850B0000}"/>
    <cellStyle name="Normal 4 2 2 2" xfId="271" xr:uid="{00000000-0005-0000-0000-0000860B0000}"/>
    <cellStyle name="Normal 4 2 2 2 2" xfId="845" xr:uid="{00000000-0005-0000-0000-0000870B0000}"/>
    <cellStyle name="Normal 4 2 2 2 2 2" xfId="2045" xr:uid="{00000000-0005-0000-0000-0000880B0000}"/>
    <cellStyle name="Normal 4 2 2 2 2 2 2" xfId="5303" xr:uid="{65955311-D2D3-48A0-ADA4-77DF1C1B6491}"/>
    <cellStyle name="Normal 4 2 2 2 2 2 2 2" xfId="11406" xr:uid="{9DC178A7-1582-4A31-B146-5F67777D4077}"/>
    <cellStyle name="Normal 4 2 2 2 2 2 3" xfId="8452" xr:uid="{DCB7C620-2D08-4DDC-8CB1-1B7FA571B697}"/>
    <cellStyle name="Normal 4 2 2 2 2 3" xfId="2923" xr:uid="{00000000-0005-0000-0000-0000890B0000}"/>
    <cellStyle name="Normal 4 2 2 2 2 3 2" xfId="6180" xr:uid="{369358CE-78EA-45A5-A36D-7C84E9AF704C}"/>
    <cellStyle name="Normal 4 2 2 2 2 3 2 2" xfId="12182" xr:uid="{5F8AB824-8697-4893-B1D2-04BB7112499B}"/>
    <cellStyle name="Normal 4 2 2 2 2 3 3" xfId="9228" xr:uid="{5B8F7144-FCC1-4CAC-8E15-4A7266DB2B70}"/>
    <cellStyle name="Normal 4 2 2 2 2 4" xfId="4113" xr:uid="{EF6F463B-AD16-469F-8CFA-7580A6CEA889}"/>
    <cellStyle name="Normal 4 2 2 2 2 4 2" xfId="10317" xr:uid="{32CCC42C-375A-4D10-B00C-971C9479D4B0}"/>
    <cellStyle name="Normal 4 2 2 2 2 5" xfId="7363" xr:uid="{F5F9A193-5149-4397-9CFA-E0948B60A49A}"/>
    <cellStyle name="Normal 4 2 2 2 3" xfId="1125" xr:uid="{00000000-0005-0000-0000-00008A0B0000}"/>
    <cellStyle name="Normal 4 2 2 2 3 2" xfId="3199" xr:uid="{00000000-0005-0000-0000-00008B0B0000}"/>
    <cellStyle name="Normal 4 2 2 2 3 2 2" xfId="6456" xr:uid="{911F44CE-3E21-4589-82EE-BE043EF92539}"/>
    <cellStyle name="Normal 4 2 2 2 3 2 2 2" xfId="12458" xr:uid="{911C4A14-FC8E-4B62-A58C-C9623631BF8B}"/>
    <cellStyle name="Normal 4 2 2 2 3 2 3" xfId="9504" xr:uid="{BE04A08F-3BD1-4E12-B555-6F3DBCF8923E}"/>
    <cellStyle name="Normal 4 2 2 2 3 3" xfId="4389" xr:uid="{714FC68D-3853-4B9F-A2D0-BD591D0C611C}"/>
    <cellStyle name="Normal 4 2 2 2 3 3 2" xfId="10593" xr:uid="{1675EC34-454E-4D80-B555-1617A4393E01}"/>
    <cellStyle name="Normal 4 2 2 2 3 4" xfId="7639" xr:uid="{623E4B23-1C1D-485F-AC89-96C1E29F84C5}"/>
    <cellStyle name="Normal 4 2 2 2 4" xfId="1500" xr:uid="{00000000-0005-0000-0000-00008C0B0000}"/>
    <cellStyle name="Normal 4 2 2 2 4 2" xfId="4759" xr:uid="{31E04A0E-07FC-4E15-AA3D-5E88098EEE9C}"/>
    <cellStyle name="Normal 4 2 2 2 4 2 2" xfId="10906" xr:uid="{B993C3B8-E4E5-4524-A2FE-FCF3CECA78AF}"/>
    <cellStyle name="Normal 4 2 2 2 4 3" xfId="7952" xr:uid="{798523A7-D05A-4CCF-8259-2E92CE9CD4CD}"/>
    <cellStyle name="Normal 4 2 2 2 5" xfId="2379" xr:uid="{00000000-0005-0000-0000-00008D0B0000}"/>
    <cellStyle name="Normal 4 2 2 2 5 2" xfId="5636" xr:uid="{B39D5F56-BE74-4FB0-AA06-07249D8ADB9B}"/>
    <cellStyle name="Normal 4 2 2 2 5 2 2" xfId="11682" xr:uid="{753EB512-CD3E-4DD2-AD10-F0A3B8D27CA9}"/>
    <cellStyle name="Normal 4 2 2 2 5 3" xfId="8728" xr:uid="{2788FCA6-B981-455F-9B2E-3A098E2433A7}"/>
    <cellStyle name="Normal 4 2 2 2 6" xfId="3569" xr:uid="{390EFE0F-FE20-4C90-8D78-F8A124E60437}"/>
    <cellStyle name="Normal 4 2 2 2 6 2" xfId="9817" xr:uid="{AC779C12-360F-4B56-A8B8-92A16D5B35C6}"/>
    <cellStyle name="Normal 4 2 2 2 7" xfId="6863" xr:uid="{40A04019-BD19-4449-A8C3-9ADF1CD018B8}"/>
    <cellStyle name="Normal 4 2 2 3" xfId="516" xr:uid="{00000000-0005-0000-0000-00008E0B0000}"/>
    <cellStyle name="Normal 4 2 2 3 2" xfId="1722" xr:uid="{00000000-0005-0000-0000-00008F0B0000}"/>
    <cellStyle name="Normal 4 2 2 3 2 2" xfId="4981" xr:uid="{0AC1532F-6316-44DC-9F3D-F54F9F018FC9}"/>
    <cellStyle name="Normal 4 2 2 3 2 2 2" xfId="11085" xr:uid="{A65D0DD7-2A75-477B-85A5-F01F684CECCD}"/>
    <cellStyle name="Normal 4 2 2 3 2 3" xfId="8131" xr:uid="{AAF4C8A8-DF5D-4890-BAF7-2825A1BAD049}"/>
    <cellStyle name="Normal 4 2 2 3 3" xfId="2601" xr:uid="{00000000-0005-0000-0000-0000900B0000}"/>
    <cellStyle name="Normal 4 2 2 3 3 2" xfId="5858" xr:uid="{F667D62C-25D0-48A5-96EE-BE048A7E64F8}"/>
    <cellStyle name="Normal 4 2 2 3 3 2 2" xfId="11861" xr:uid="{70A025CC-4CFF-47F4-BFDE-97A132F00F53}"/>
    <cellStyle name="Normal 4 2 2 3 3 3" xfId="8907" xr:uid="{187B7DF0-10B8-4CCF-ACCD-2ED0ACDB308C}"/>
    <cellStyle name="Normal 4 2 2 3 4" xfId="3791" xr:uid="{95BD67DB-A747-4B59-A04D-BBBD4E441B65}"/>
    <cellStyle name="Normal 4 2 2 3 4 2" xfId="9996" xr:uid="{B8E10987-3AAE-4085-8387-652653F66A60}"/>
    <cellStyle name="Normal 4 2 2 3 5" xfId="7042" xr:uid="{2A344641-F83F-4A8F-9621-828A14492503}"/>
    <cellStyle name="Normal 4 2 2 4" xfId="711" xr:uid="{00000000-0005-0000-0000-0000910B0000}"/>
    <cellStyle name="Normal 4 2 2 4 2" xfId="1911" xr:uid="{00000000-0005-0000-0000-0000920B0000}"/>
    <cellStyle name="Normal 4 2 2 4 2 2" xfId="5169" xr:uid="{5BB731DA-F689-4361-BB88-5FE0B4DBE028}"/>
    <cellStyle name="Normal 4 2 2 4 2 2 2" xfId="11272" xr:uid="{1CFCC862-AF28-4D97-9FAC-DE87B9C14A42}"/>
    <cellStyle name="Normal 4 2 2 4 2 3" xfId="8318" xr:uid="{CA37FDA1-C7C9-4571-BD62-9B792E0408B5}"/>
    <cellStyle name="Normal 4 2 2 4 3" xfId="2789" xr:uid="{00000000-0005-0000-0000-0000930B0000}"/>
    <cellStyle name="Normal 4 2 2 4 3 2" xfId="6046" xr:uid="{2A410192-46E4-4361-A12C-78D293995F62}"/>
    <cellStyle name="Normal 4 2 2 4 3 2 2" xfId="12048" xr:uid="{B0241FC2-A828-4732-91AF-814351404B3A}"/>
    <cellStyle name="Normal 4 2 2 4 3 3" xfId="9094" xr:uid="{A4433532-B259-44B9-AAD3-8683D3E30181}"/>
    <cellStyle name="Normal 4 2 2 4 4" xfId="3979" xr:uid="{461C00F8-D3A5-4700-92BD-30F2873C2709}"/>
    <cellStyle name="Normal 4 2 2 4 4 2" xfId="10183" xr:uid="{FB7EB9B4-B664-46DF-9595-ED634C719366}"/>
    <cellStyle name="Normal 4 2 2 4 5" xfId="7229" xr:uid="{8778C3A3-55C0-4DA3-84E8-3BF75C213560}"/>
    <cellStyle name="Normal 4 2 2 5" xfId="991" xr:uid="{00000000-0005-0000-0000-0000940B0000}"/>
    <cellStyle name="Normal 4 2 2 5 2" xfId="3065" xr:uid="{00000000-0005-0000-0000-0000950B0000}"/>
    <cellStyle name="Normal 4 2 2 5 2 2" xfId="6322" xr:uid="{E84D6416-2262-4745-B9F6-C387DDE7E3CF}"/>
    <cellStyle name="Normal 4 2 2 5 2 2 2" xfId="12324" xr:uid="{E0AF39C9-5F7F-441A-B555-F292517F6EFF}"/>
    <cellStyle name="Normal 4 2 2 5 2 3" xfId="9370" xr:uid="{935E3CBD-4612-4A69-B024-1EDECB7E3190}"/>
    <cellStyle name="Normal 4 2 2 5 3" xfId="4255" xr:uid="{E6199882-916F-4BBE-8609-7C632280EBA6}"/>
    <cellStyle name="Normal 4 2 2 5 3 2" xfId="10459" xr:uid="{60D73F96-677B-4362-A4F7-24672508BEA5}"/>
    <cellStyle name="Normal 4 2 2 5 4" xfId="7505" xr:uid="{2391C2F2-09D7-4910-B42C-C6FBC8B3D908}"/>
    <cellStyle name="Normal 4 2 2 6" xfId="1316" xr:uid="{00000000-0005-0000-0000-0000960B0000}"/>
    <cellStyle name="Normal 4 2 2 6 2" xfId="4575" xr:uid="{C485BBE9-B549-47E2-B0DC-DED0E693CBFA}"/>
    <cellStyle name="Normal 4 2 2 6 2 2" xfId="10772" xr:uid="{BE7DEE94-6271-406E-93B6-730961E4BC11}"/>
    <cellStyle name="Normal 4 2 2 6 3" xfId="7818" xr:uid="{B2848341-8DFA-424F-BB35-C3A69D51E668}"/>
    <cellStyle name="Normal 4 2 2 7" xfId="2195" xr:uid="{00000000-0005-0000-0000-0000970B0000}"/>
    <cellStyle name="Normal 4 2 2 7 2" xfId="5452" xr:uid="{69406EC6-90D8-415F-8658-10CF323FD0E8}"/>
    <cellStyle name="Normal 4 2 2 7 2 2" xfId="11548" xr:uid="{11A120B7-97E5-4FA8-9010-F300651D6E15}"/>
    <cellStyle name="Normal 4 2 2 7 3" xfId="8594" xr:uid="{50842FB1-FAFE-4096-994E-923D3A5A40D1}"/>
    <cellStyle name="Normal 4 2 2 8" xfId="3385" xr:uid="{DD337800-81E9-412E-86C3-C8A03A5B4D56}"/>
    <cellStyle name="Normal 4 2 2 8 2" xfId="9683" xr:uid="{5FA007E1-5AF6-4586-A434-998A6D031F7D}"/>
    <cellStyle name="Normal 4 2 2 9" xfId="6695" xr:uid="{D12D7DB8-652E-42EF-8ACB-58CF1C4075A4}"/>
    <cellStyle name="Normal 4 2 20" xfId="2177" xr:uid="{00000000-0005-0000-0000-0000980B0000}"/>
    <cellStyle name="Normal 4 2 20 2" xfId="5434" xr:uid="{54BA1630-8BAE-4F16-B877-C0670B4CF11F}"/>
    <cellStyle name="Normal 4 2 20 2 2" xfId="11533" xr:uid="{F850AD91-9E5B-40F5-BCCD-6A93995DD635}"/>
    <cellStyle name="Normal 4 2 20 3" xfId="8579" xr:uid="{8E7521DD-C582-40DB-8AF8-45C101D5E8C8}"/>
    <cellStyle name="Normal 4 2 21" xfId="3367" xr:uid="{253F0687-3E63-4632-8C64-863F82BB13C1}"/>
    <cellStyle name="Normal 4 2 21 2" xfId="9668" xr:uid="{83779520-F7DC-4E81-8CFA-418DE02C9143}"/>
    <cellStyle name="Normal 4 2 22" xfId="6625" xr:uid="{E9EAD1CA-88C5-41BC-BCDD-99D8B6628F3C}"/>
    <cellStyle name="Normal 4 2 22 2" xfId="12624" xr:uid="{A16784F8-CC32-4A2A-86B5-A341A30FF29E}"/>
    <cellStyle name="Normal 4 2 23" xfId="6642" xr:uid="{1D7EDCA2-9072-4692-8613-7A1BBAE1111B}"/>
    <cellStyle name="Normal 4 2 24" xfId="6661" xr:uid="{0CE01A51-6E7E-4567-8642-544E6FDB6F42}"/>
    <cellStyle name="Normal 4 2 25" xfId="6690" xr:uid="{6A5F2A5A-9E19-47CB-ADC3-484E0464CC11}"/>
    <cellStyle name="Normal 4 2 3" xfId="98" xr:uid="{00000000-0005-0000-0000-0000990B0000}"/>
    <cellStyle name="Normal 4 2 3 2" xfId="290" xr:uid="{00000000-0005-0000-0000-00009A0B0000}"/>
    <cellStyle name="Normal 4 2 3 2 2" xfId="860" xr:uid="{00000000-0005-0000-0000-00009B0B0000}"/>
    <cellStyle name="Normal 4 2 3 2 2 2" xfId="2060" xr:uid="{00000000-0005-0000-0000-00009C0B0000}"/>
    <cellStyle name="Normal 4 2 3 2 2 2 2" xfId="5318" xr:uid="{2CA2C3A2-EE9D-4097-81CC-BFC02C58BAD8}"/>
    <cellStyle name="Normal 4 2 3 2 2 2 2 2" xfId="11421" xr:uid="{55CA2AB4-90DB-4E39-A3E4-A45780DEDE58}"/>
    <cellStyle name="Normal 4 2 3 2 2 2 3" xfId="8467" xr:uid="{C1FAF655-DED3-476C-9E87-7B6F390B42ED}"/>
    <cellStyle name="Normal 4 2 3 2 2 3" xfId="2938" xr:uid="{00000000-0005-0000-0000-00009D0B0000}"/>
    <cellStyle name="Normal 4 2 3 2 2 3 2" xfId="6195" xr:uid="{BA6F7DCF-934D-4C93-B50E-A6CD917402CB}"/>
    <cellStyle name="Normal 4 2 3 2 2 3 2 2" xfId="12197" xr:uid="{FBB7D0AD-9E7D-40AC-9643-A339BF23C58C}"/>
    <cellStyle name="Normal 4 2 3 2 2 3 3" xfId="9243" xr:uid="{51C8EAD2-C9B6-4F5F-95DE-1465C23ECCE2}"/>
    <cellStyle name="Normal 4 2 3 2 2 4" xfId="4128" xr:uid="{C34D8662-9F27-4FF7-A171-F888B2E61AFE}"/>
    <cellStyle name="Normal 4 2 3 2 2 4 2" xfId="10332" xr:uid="{E8F06598-B5A2-49DB-9D8C-78E846993D2D}"/>
    <cellStyle name="Normal 4 2 3 2 2 5" xfId="7378" xr:uid="{51C7D043-889A-438F-BB75-389566D5C5EC}"/>
    <cellStyle name="Normal 4 2 3 2 3" xfId="1140" xr:uid="{00000000-0005-0000-0000-00009E0B0000}"/>
    <cellStyle name="Normal 4 2 3 2 3 2" xfId="3214" xr:uid="{00000000-0005-0000-0000-00009F0B0000}"/>
    <cellStyle name="Normal 4 2 3 2 3 2 2" xfId="6471" xr:uid="{05C22E51-F504-4EE5-926D-EC4253FBFE2F}"/>
    <cellStyle name="Normal 4 2 3 2 3 2 2 2" xfId="12473" xr:uid="{8D0FCC90-867A-41B6-B6FC-DD7E65A60DF2}"/>
    <cellStyle name="Normal 4 2 3 2 3 2 3" xfId="9519" xr:uid="{B7D53A51-B5F1-4A04-937A-45A340DBA5C9}"/>
    <cellStyle name="Normal 4 2 3 2 3 3" xfId="4404" xr:uid="{80ECA6E0-1225-4CB1-BDD8-5717E9122804}"/>
    <cellStyle name="Normal 4 2 3 2 3 3 2" xfId="10608" xr:uid="{893100D6-5A71-4E98-BB81-55E1957AFCB0}"/>
    <cellStyle name="Normal 4 2 3 2 3 4" xfId="7654" xr:uid="{C4C7AFD5-1E52-4918-9CB0-3C72316838AF}"/>
    <cellStyle name="Normal 4 2 3 2 4" xfId="1518" xr:uid="{00000000-0005-0000-0000-0000A00B0000}"/>
    <cellStyle name="Normal 4 2 3 2 4 2" xfId="4777" xr:uid="{D28C3086-E892-4A63-9A4A-0494714A95AA}"/>
    <cellStyle name="Normal 4 2 3 2 4 2 2" xfId="10921" xr:uid="{F5A7D7AB-9F7D-4CB5-891D-7691D50E4D1B}"/>
    <cellStyle name="Normal 4 2 3 2 4 3" xfId="7967" xr:uid="{E84A4832-8AF2-41E5-802A-0F18F39C3000}"/>
    <cellStyle name="Normal 4 2 3 2 5" xfId="2397" xr:uid="{00000000-0005-0000-0000-0000A10B0000}"/>
    <cellStyle name="Normal 4 2 3 2 5 2" xfId="5654" xr:uid="{BADC7CD7-AAC9-47AC-8F3A-898A24771A87}"/>
    <cellStyle name="Normal 4 2 3 2 5 2 2" xfId="11697" xr:uid="{ED050558-A2C8-4447-AAAB-B1A06EBF706C}"/>
    <cellStyle name="Normal 4 2 3 2 5 3" xfId="8743" xr:uid="{E8584383-A7BC-4220-997D-59B600722B98}"/>
    <cellStyle name="Normal 4 2 3 2 6" xfId="3587" xr:uid="{A8E37D86-F46F-4E9F-91AC-D76923635A79}"/>
    <cellStyle name="Normal 4 2 3 2 6 2" xfId="9832" xr:uid="{5878AD11-1CA7-4D91-AB5C-EE0295EB7FB1}"/>
    <cellStyle name="Normal 4 2 3 2 7" xfId="6878" xr:uid="{F27A8EC5-AD02-45AF-B4EC-A5251B3713E4}"/>
    <cellStyle name="Normal 4 2 3 3" xfId="531" xr:uid="{00000000-0005-0000-0000-0000A20B0000}"/>
    <cellStyle name="Normal 4 2 3 3 2" xfId="1737" xr:uid="{00000000-0005-0000-0000-0000A30B0000}"/>
    <cellStyle name="Normal 4 2 3 3 2 2" xfId="4996" xr:uid="{16CD87FE-8801-40C8-BFD1-36F9B9A222EA}"/>
    <cellStyle name="Normal 4 2 3 3 2 2 2" xfId="11100" xr:uid="{B7C10739-4DCD-4C71-8B8A-6A7500BBF07A}"/>
    <cellStyle name="Normal 4 2 3 3 2 3" xfId="8146" xr:uid="{30252089-2406-4C0E-A40B-72A25CC9234B}"/>
    <cellStyle name="Normal 4 2 3 3 3" xfId="2616" xr:uid="{00000000-0005-0000-0000-0000A40B0000}"/>
    <cellStyle name="Normal 4 2 3 3 3 2" xfId="5873" xr:uid="{A39CD1AC-23CE-494F-9BDE-EDF99E1BC433}"/>
    <cellStyle name="Normal 4 2 3 3 3 2 2" xfId="11876" xr:uid="{90B75056-EC03-444F-B6FB-0D0683A4301F}"/>
    <cellStyle name="Normal 4 2 3 3 3 3" xfId="8922" xr:uid="{3FFFC1EC-F361-40BC-A265-927299024F5D}"/>
    <cellStyle name="Normal 4 2 3 3 4" xfId="3806" xr:uid="{F67BEDB2-ED2A-4FE8-966A-5423D3F7434B}"/>
    <cellStyle name="Normal 4 2 3 3 4 2" xfId="10011" xr:uid="{2EB1913C-1272-44F9-B387-D47B5631027E}"/>
    <cellStyle name="Normal 4 2 3 3 5" xfId="7057" xr:uid="{E894151C-E175-4FD4-A994-B46624FB17D0}"/>
    <cellStyle name="Normal 4 2 3 4" xfId="726" xr:uid="{00000000-0005-0000-0000-0000A50B0000}"/>
    <cellStyle name="Normal 4 2 3 4 2" xfId="1926" xr:uid="{00000000-0005-0000-0000-0000A60B0000}"/>
    <cellStyle name="Normal 4 2 3 4 2 2" xfId="5184" xr:uid="{DEA30372-F57E-4F8F-A4F8-240D461B0EAE}"/>
    <cellStyle name="Normal 4 2 3 4 2 2 2" xfId="11287" xr:uid="{786F2918-1EAF-41B2-93E6-CEF0BDD66073}"/>
    <cellStyle name="Normal 4 2 3 4 2 3" xfId="8333" xr:uid="{2A666487-CDA9-41DF-8549-DEA9E309B926}"/>
    <cellStyle name="Normal 4 2 3 4 3" xfId="2804" xr:uid="{00000000-0005-0000-0000-0000A70B0000}"/>
    <cellStyle name="Normal 4 2 3 4 3 2" xfId="6061" xr:uid="{8A69E00C-AACF-4BF2-A51E-C2F2BD1138E5}"/>
    <cellStyle name="Normal 4 2 3 4 3 2 2" xfId="12063" xr:uid="{0A4FF447-9720-4F92-84AA-BBAB7C5B7E63}"/>
    <cellStyle name="Normal 4 2 3 4 3 3" xfId="9109" xr:uid="{32E87C28-64ED-4DC2-BC44-DF1B894F9C99}"/>
    <cellStyle name="Normal 4 2 3 4 4" xfId="3994" xr:uid="{2A997B3C-CDA6-41E9-99D4-CD73AFEC7018}"/>
    <cellStyle name="Normal 4 2 3 4 4 2" xfId="10198" xr:uid="{A50820CA-ECC0-4252-855A-CE717D0B99F8}"/>
    <cellStyle name="Normal 4 2 3 4 5" xfId="7244" xr:uid="{A5DD0320-3A48-4211-80AC-ED8AA6BF5932}"/>
    <cellStyle name="Normal 4 2 3 5" xfId="1006" xr:uid="{00000000-0005-0000-0000-0000A80B0000}"/>
    <cellStyle name="Normal 4 2 3 5 2" xfId="3080" xr:uid="{00000000-0005-0000-0000-0000A90B0000}"/>
    <cellStyle name="Normal 4 2 3 5 2 2" xfId="6337" xr:uid="{0BA5A851-B7E0-4864-8CBC-B533E310810C}"/>
    <cellStyle name="Normal 4 2 3 5 2 2 2" xfId="12339" xr:uid="{C640FA09-C93A-4001-97FA-C0A2BB4457EC}"/>
    <cellStyle name="Normal 4 2 3 5 2 3" xfId="9385" xr:uid="{12D95DC3-1D48-4D7A-8324-D8EE38930BF5}"/>
    <cellStyle name="Normal 4 2 3 5 3" xfId="4270" xr:uid="{D5B80632-A44C-46AF-9A18-20A2CC9C0CC3}"/>
    <cellStyle name="Normal 4 2 3 5 3 2" xfId="10474" xr:uid="{B8EC00A1-D52D-486C-957E-E6F0AA39C1F4}"/>
    <cellStyle name="Normal 4 2 3 5 4" xfId="7520" xr:uid="{DAE8E969-A76E-4EEC-B5FA-8744A1111F5C}"/>
    <cellStyle name="Normal 4 2 3 6" xfId="1334" xr:uid="{00000000-0005-0000-0000-0000AA0B0000}"/>
    <cellStyle name="Normal 4 2 3 6 2" xfId="4593" xr:uid="{5B67028C-F954-4DCC-A61D-08DB084D5197}"/>
    <cellStyle name="Normal 4 2 3 6 2 2" xfId="10787" xr:uid="{838D6B30-3D01-4AB1-B8C6-CE3AD2ECACA2}"/>
    <cellStyle name="Normal 4 2 3 6 3" xfId="7833" xr:uid="{047A0C16-328B-4B62-BEC1-AC3F42C60327}"/>
    <cellStyle name="Normal 4 2 3 7" xfId="2213" xr:uid="{00000000-0005-0000-0000-0000AB0B0000}"/>
    <cellStyle name="Normal 4 2 3 7 2" xfId="5470" xr:uid="{88A1A1B5-7A7B-4A34-AE44-3C4BD81E226A}"/>
    <cellStyle name="Normal 4 2 3 7 2 2" xfId="11563" xr:uid="{7CB42BC6-E29F-40A0-8F15-1C4375513CB7}"/>
    <cellStyle name="Normal 4 2 3 7 3" xfId="8609" xr:uid="{D427675A-6808-4308-ACE9-3F2941B52228}"/>
    <cellStyle name="Normal 4 2 3 8" xfId="3403" xr:uid="{CFCA91D9-0E3E-47AC-9D27-47ABE19FD98D}"/>
    <cellStyle name="Normal 4 2 3 8 2" xfId="9698" xr:uid="{2984CAEB-B2B3-42AE-AF55-A7F38E4308B2}"/>
    <cellStyle name="Normal 4 2 3 9" xfId="6752" xr:uid="{33AD4A60-42C5-4932-9F17-B9BB4B0F1A9A}"/>
    <cellStyle name="Normal 4 2 4" xfId="117" xr:uid="{00000000-0005-0000-0000-0000AC0B0000}"/>
    <cellStyle name="Normal 4 2 4 2" xfId="309" xr:uid="{00000000-0005-0000-0000-0000AD0B0000}"/>
    <cellStyle name="Normal 4 2 4 2 2" xfId="875" xr:uid="{00000000-0005-0000-0000-0000AE0B0000}"/>
    <cellStyle name="Normal 4 2 4 2 2 2" xfId="2075" xr:uid="{00000000-0005-0000-0000-0000AF0B0000}"/>
    <cellStyle name="Normal 4 2 4 2 2 2 2" xfId="5333" xr:uid="{1431667C-415D-42B7-A974-2044C890FDBA}"/>
    <cellStyle name="Normal 4 2 4 2 2 2 2 2" xfId="11436" xr:uid="{FD2F230B-75A2-4DE6-B381-D14CE6FAFDB6}"/>
    <cellStyle name="Normal 4 2 4 2 2 2 3" xfId="8482" xr:uid="{567F0E6B-DB92-4454-8322-EB6E2D3E1A2F}"/>
    <cellStyle name="Normal 4 2 4 2 2 3" xfId="2953" xr:uid="{00000000-0005-0000-0000-0000B00B0000}"/>
    <cellStyle name="Normal 4 2 4 2 2 3 2" xfId="6210" xr:uid="{ACA55AA1-234E-440B-B283-A501A724A36F}"/>
    <cellStyle name="Normal 4 2 4 2 2 3 2 2" xfId="12212" xr:uid="{A230D34E-B02B-4545-BF42-C939D66DA164}"/>
    <cellStyle name="Normal 4 2 4 2 2 3 3" xfId="9258" xr:uid="{BED8F5DF-AD3F-47FA-8B45-065FC969F8D7}"/>
    <cellStyle name="Normal 4 2 4 2 2 4" xfId="4143" xr:uid="{6BF9B09C-70C6-4179-A265-FD7934F1225C}"/>
    <cellStyle name="Normal 4 2 4 2 2 4 2" xfId="10347" xr:uid="{C2AD950E-A577-4B17-A5E0-02C9C1D6D3EA}"/>
    <cellStyle name="Normal 4 2 4 2 2 5" xfId="7393" xr:uid="{0AF69EF4-47C9-4483-922C-AD8E1164E93E}"/>
    <cellStyle name="Normal 4 2 4 2 3" xfId="1155" xr:uid="{00000000-0005-0000-0000-0000B10B0000}"/>
    <cellStyle name="Normal 4 2 4 2 3 2" xfId="3229" xr:uid="{00000000-0005-0000-0000-0000B20B0000}"/>
    <cellStyle name="Normal 4 2 4 2 3 2 2" xfId="6486" xr:uid="{307051D5-F6F2-4AAD-82F4-955DF6D6E025}"/>
    <cellStyle name="Normal 4 2 4 2 3 2 2 2" xfId="12488" xr:uid="{3E5FF4D2-14EB-44D3-B497-EEA78CDDB1C8}"/>
    <cellStyle name="Normal 4 2 4 2 3 2 3" xfId="9534" xr:uid="{8996774B-3B84-45CD-8CC5-4FF9212AD076}"/>
    <cellStyle name="Normal 4 2 4 2 3 3" xfId="4419" xr:uid="{499D5758-9924-4DE3-93B7-D83F0642F562}"/>
    <cellStyle name="Normal 4 2 4 2 3 3 2" xfId="10623" xr:uid="{53927DE4-48DA-4EAD-9E26-79636B33E0D2}"/>
    <cellStyle name="Normal 4 2 4 2 3 4" xfId="7669" xr:uid="{D8762545-AFE5-46EF-9776-831F54A45B89}"/>
    <cellStyle name="Normal 4 2 4 2 4" xfId="1536" xr:uid="{00000000-0005-0000-0000-0000B30B0000}"/>
    <cellStyle name="Normal 4 2 4 2 4 2" xfId="4795" xr:uid="{6F9E4F4C-35EF-4619-B01A-E48989BBAD70}"/>
    <cellStyle name="Normal 4 2 4 2 4 2 2" xfId="10936" xr:uid="{2C6645B6-4231-479B-8CB2-9FA4B53DE05B}"/>
    <cellStyle name="Normal 4 2 4 2 4 3" xfId="7982" xr:uid="{478D5891-CCE5-49DB-B551-B9B16BC4A3DE}"/>
    <cellStyle name="Normal 4 2 4 2 5" xfId="2415" xr:uid="{00000000-0005-0000-0000-0000B40B0000}"/>
    <cellStyle name="Normal 4 2 4 2 5 2" xfId="5672" xr:uid="{A9DC37D3-1A83-4EE8-B6B0-A98BBBEECF87}"/>
    <cellStyle name="Normal 4 2 4 2 5 2 2" xfId="11712" xr:uid="{89BC30F7-6604-47AE-A6B7-55ACDEB2516D}"/>
    <cellStyle name="Normal 4 2 4 2 5 3" xfId="8758" xr:uid="{06B469A2-D6DA-4F87-A2A9-AD7D3D984CD1}"/>
    <cellStyle name="Normal 4 2 4 2 6" xfId="3605" xr:uid="{13E3D098-2BA1-4649-BF71-92B74EA2DE9A}"/>
    <cellStyle name="Normal 4 2 4 2 6 2" xfId="9847" xr:uid="{1E94DBD4-7E8D-4BA7-81CE-D4F919F82DCE}"/>
    <cellStyle name="Normal 4 2 4 2 7" xfId="6893" xr:uid="{CE0769AE-B183-497E-9773-6906F4FE916F}"/>
    <cellStyle name="Normal 4 2 4 3" xfId="546" xr:uid="{00000000-0005-0000-0000-0000B50B0000}"/>
    <cellStyle name="Normal 4 2 4 3 2" xfId="1752" xr:uid="{00000000-0005-0000-0000-0000B60B0000}"/>
    <cellStyle name="Normal 4 2 4 3 2 2" xfId="5011" xr:uid="{FB536CA9-9A0A-4218-BE6A-457635E7ADE2}"/>
    <cellStyle name="Normal 4 2 4 3 2 2 2" xfId="11115" xr:uid="{C908DCE7-83FB-40B3-BB55-66A38AA223BE}"/>
    <cellStyle name="Normal 4 2 4 3 2 3" xfId="8161" xr:uid="{632FD706-3C1C-46DB-8E2C-1B09D092A666}"/>
    <cellStyle name="Normal 4 2 4 3 3" xfId="2631" xr:uid="{00000000-0005-0000-0000-0000B70B0000}"/>
    <cellStyle name="Normal 4 2 4 3 3 2" xfId="5888" xr:uid="{759E92CF-E2CE-4786-AEBE-D542A698E57A}"/>
    <cellStyle name="Normal 4 2 4 3 3 2 2" xfId="11891" xr:uid="{63B99D84-175F-4C55-9E78-0740556FFDFA}"/>
    <cellStyle name="Normal 4 2 4 3 3 3" xfId="8937" xr:uid="{1B5E8C2C-ABC0-4BDA-86F2-ABE3D86845E4}"/>
    <cellStyle name="Normal 4 2 4 3 4" xfId="3821" xr:uid="{EFCE5476-C7B2-41EE-AF45-C6B21CF817F1}"/>
    <cellStyle name="Normal 4 2 4 3 4 2" xfId="10026" xr:uid="{8F2E9049-482B-44CA-B649-20A075D4A7B3}"/>
    <cellStyle name="Normal 4 2 4 3 5" xfId="7072" xr:uid="{A0403B95-521B-4BD4-ACF8-7BD53662E705}"/>
    <cellStyle name="Normal 4 2 4 4" xfId="741" xr:uid="{00000000-0005-0000-0000-0000B80B0000}"/>
    <cellStyle name="Normal 4 2 4 4 2" xfId="1941" xr:uid="{00000000-0005-0000-0000-0000B90B0000}"/>
    <cellStyle name="Normal 4 2 4 4 2 2" xfId="5199" xr:uid="{19E4AB49-8980-4451-ACD7-D06997A9D9E7}"/>
    <cellStyle name="Normal 4 2 4 4 2 2 2" xfId="11302" xr:uid="{8FDB7549-4B75-4B1C-90EA-173E74BE12EF}"/>
    <cellStyle name="Normal 4 2 4 4 2 3" xfId="8348" xr:uid="{8799AE95-D3A3-461C-8C65-42DFE62F230F}"/>
    <cellStyle name="Normal 4 2 4 4 3" xfId="2819" xr:uid="{00000000-0005-0000-0000-0000BA0B0000}"/>
    <cellStyle name="Normal 4 2 4 4 3 2" xfId="6076" xr:uid="{C7C0C271-AB8C-4825-A389-435D43466AB2}"/>
    <cellStyle name="Normal 4 2 4 4 3 2 2" xfId="12078" xr:uid="{B810D76F-A993-4E58-A218-D071E3F6B0FC}"/>
    <cellStyle name="Normal 4 2 4 4 3 3" xfId="9124" xr:uid="{7AE47E67-51C6-4E67-9138-73D2DA29133E}"/>
    <cellStyle name="Normal 4 2 4 4 4" xfId="4009" xr:uid="{AD5DFC5D-B18A-456B-8CD4-34BEB5570DB7}"/>
    <cellStyle name="Normal 4 2 4 4 4 2" xfId="10213" xr:uid="{B8B0CA28-4754-4645-84EF-82D542129AC4}"/>
    <cellStyle name="Normal 4 2 4 4 5" xfId="7259" xr:uid="{B5C952A3-E340-4A65-8826-0612998A9011}"/>
    <cellStyle name="Normal 4 2 4 5" xfId="1021" xr:uid="{00000000-0005-0000-0000-0000BB0B0000}"/>
    <cellStyle name="Normal 4 2 4 5 2" xfId="3095" xr:uid="{00000000-0005-0000-0000-0000BC0B0000}"/>
    <cellStyle name="Normal 4 2 4 5 2 2" xfId="6352" xr:uid="{CBCCC91D-829A-4928-A4D0-A2EA539F9DB7}"/>
    <cellStyle name="Normal 4 2 4 5 2 2 2" xfId="12354" xr:uid="{D00960A1-F80B-4A18-9D7E-3399B1446BE0}"/>
    <cellStyle name="Normal 4 2 4 5 2 3" xfId="9400" xr:uid="{FB84659F-E2A8-4EF5-B56C-F769D436D14F}"/>
    <cellStyle name="Normal 4 2 4 5 3" xfId="4285" xr:uid="{A1E574AE-ED17-431E-ABF4-C67014A40A30}"/>
    <cellStyle name="Normal 4 2 4 5 3 2" xfId="10489" xr:uid="{7CD79AAF-0286-4AD5-8DF2-782861503481}"/>
    <cellStyle name="Normal 4 2 4 5 4" xfId="7535" xr:uid="{8CE0FB77-CF9D-431F-9E95-AA9C44FF535B}"/>
    <cellStyle name="Normal 4 2 4 6" xfId="1352" xr:uid="{00000000-0005-0000-0000-0000BD0B0000}"/>
    <cellStyle name="Normal 4 2 4 6 2" xfId="4611" xr:uid="{3E5E462F-3576-46BA-9AA0-796D2158F9D9}"/>
    <cellStyle name="Normal 4 2 4 6 2 2" xfId="10802" xr:uid="{E03CEF2F-BEB2-4658-BDB4-529CF0C39EE0}"/>
    <cellStyle name="Normal 4 2 4 6 3" xfId="7848" xr:uid="{51417650-BEC6-4F17-AB6D-9AC5451E7C77}"/>
    <cellStyle name="Normal 4 2 4 7" xfId="2231" xr:uid="{00000000-0005-0000-0000-0000BE0B0000}"/>
    <cellStyle name="Normal 4 2 4 7 2" xfId="5488" xr:uid="{01F0FEFE-E659-430E-80FE-CACF29AC0858}"/>
    <cellStyle name="Normal 4 2 4 7 2 2" xfId="11578" xr:uid="{C8B908BB-5DB4-413D-9164-59219257081D}"/>
    <cellStyle name="Normal 4 2 4 7 3" xfId="8624" xr:uid="{C57B9719-EECF-474C-A1E1-E2E73FD12661}"/>
    <cellStyle name="Normal 4 2 4 8" xfId="3421" xr:uid="{B75B0BA9-9D0B-4CE5-90EF-A39D379990C5}"/>
    <cellStyle name="Normal 4 2 4 8 2" xfId="9713" xr:uid="{F86F803F-4AC7-44D4-ACDD-2EB2F04D33E1}"/>
    <cellStyle name="Normal 4 2 4 9" xfId="6759" xr:uid="{50662A49-849E-4163-90E4-01C445328626}"/>
    <cellStyle name="Normal 4 2 5" xfId="135" xr:uid="{00000000-0005-0000-0000-0000BF0B0000}"/>
    <cellStyle name="Normal 4 2 5 2" xfId="327" xr:uid="{00000000-0005-0000-0000-0000C00B0000}"/>
    <cellStyle name="Normal 4 2 5 2 2" xfId="890" xr:uid="{00000000-0005-0000-0000-0000C10B0000}"/>
    <cellStyle name="Normal 4 2 5 2 2 2" xfId="2090" xr:uid="{00000000-0005-0000-0000-0000C20B0000}"/>
    <cellStyle name="Normal 4 2 5 2 2 2 2" xfId="5348" xr:uid="{51256EBA-FF95-42DF-96F8-B9D1ADED5FA7}"/>
    <cellStyle name="Normal 4 2 5 2 2 2 2 2" xfId="11451" xr:uid="{E4E815AE-E4E8-4889-850A-FC235121FCF3}"/>
    <cellStyle name="Normal 4 2 5 2 2 2 3" xfId="8497" xr:uid="{C42FA8F7-FE05-401C-84E4-87C58C229E50}"/>
    <cellStyle name="Normal 4 2 5 2 2 3" xfId="2968" xr:uid="{00000000-0005-0000-0000-0000C30B0000}"/>
    <cellStyle name="Normal 4 2 5 2 2 3 2" xfId="6225" xr:uid="{F62CED62-1932-4BB8-BFD8-6AFDF8FFE73B}"/>
    <cellStyle name="Normal 4 2 5 2 2 3 2 2" xfId="12227" xr:uid="{BF9D0981-DC5C-4EA6-98FA-F2AEBB1AF1D1}"/>
    <cellStyle name="Normal 4 2 5 2 2 3 3" xfId="9273" xr:uid="{7BA72C15-C6FA-45FC-BCC8-7AB79431D2BB}"/>
    <cellStyle name="Normal 4 2 5 2 2 4" xfId="4158" xr:uid="{024069B4-7E0A-493B-A26A-B9C2CDF3D050}"/>
    <cellStyle name="Normal 4 2 5 2 2 4 2" xfId="10362" xr:uid="{28D8DBD4-9CC5-4E24-8923-6C0FEBD9AB92}"/>
    <cellStyle name="Normal 4 2 5 2 2 5" xfId="7408" xr:uid="{F7C3506C-1299-455B-91C4-40179271BECB}"/>
    <cellStyle name="Normal 4 2 5 2 3" xfId="1170" xr:uid="{00000000-0005-0000-0000-0000C40B0000}"/>
    <cellStyle name="Normal 4 2 5 2 3 2" xfId="3244" xr:uid="{00000000-0005-0000-0000-0000C50B0000}"/>
    <cellStyle name="Normal 4 2 5 2 3 2 2" xfId="6501" xr:uid="{AB96D4FD-DD89-4234-8973-4EE811B89F5C}"/>
    <cellStyle name="Normal 4 2 5 2 3 2 2 2" xfId="12503" xr:uid="{49B79AA4-836A-4050-823C-8961D620794C}"/>
    <cellStyle name="Normal 4 2 5 2 3 2 3" xfId="9549" xr:uid="{2B73FCBA-3919-44DC-8831-C4316CBD4D11}"/>
    <cellStyle name="Normal 4 2 5 2 3 3" xfId="4434" xr:uid="{96C1CA93-F6EC-4F6B-9305-F3F79CEE347D}"/>
    <cellStyle name="Normal 4 2 5 2 3 3 2" xfId="10638" xr:uid="{41AB33A8-72E9-405D-9EB2-3687F304E782}"/>
    <cellStyle name="Normal 4 2 5 2 3 4" xfId="7684" xr:uid="{04D18233-4B81-4EC1-AD2E-D2269746E8C7}"/>
    <cellStyle name="Normal 4 2 5 2 4" xfId="1554" xr:uid="{00000000-0005-0000-0000-0000C60B0000}"/>
    <cellStyle name="Normal 4 2 5 2 4 2" xfId="4813" xr:uid="{D0B6EA6A-D774-427E-AF77-ACB58E11A128}"/>
    <cellStyle name="Normal 4 2 5 2 4 2 2" xfId="10951" xr:uid="{E8E0D806-53EB-421C-9C10-C4D0DD71032D}"/>
    <cellStyle name="Normal 4 2 5 2 4 3" xfId="7997" xr:uid="{C7F34BAF-3444-4BBF-BC55-39FD65CE3970}"/>
    <cellStyle name="Normal 4 2 5 2 5" xfId="2433" xr:uid="{00000000-0005-0000-0000-0000C70B0000}"/>
    <cellStyle name="Normal 4 2 5 2 5 2" xfId="5690" xr:uid="{D666EF24-976F-405E-9CB0-5E923F8C91E6}"/>
    <cellStyle name="Normal 4 2 5 2 5 2 2" xfId="11727" xr:uid="{D1F7DE44-13C4-43ED-8031-08C21CCB354F}"/>
    <cellStyle name="Normal 4 2 5 2 5 3" xfId="8773" xr:uid="{926B6242-F329-4673-8BC4-D46BE6FAA59B}"/>
    <cellStyle name="Normal 4 2 5 2 6" xfId="3623" xr:uid="{B9AC6EC3-B27B-4F80-B7A5-9979FBCEF6A4}"/>
    <cellStyle name="Normal 4 2 5 2 6 2" xfId="9862" xr:uid="{F3AF494B-4FB4-42B4-B1E7-426D51744C38}"/>
    <cellStyle name="Normal 4 2 5 2 7" xfId="6908" xr:uid="{E1F8251E-CE3D-4AE7-91C5-A71C813FC359}"/>
    <cellStyle name="Normal 4 2 5 3" xfId="561" xr:uid="{00000000-0005-0000-0000-0000C80B0000}"/>
    <cellStyle name="Normal 4 2 5 3 2" xfId="1767" xr:uid="{00000000-0005-0000-0000-0000C90B0000}"/>
    <cellStyle name="Normal 4 2 5 3 2 2" xfId="5026" xr:uid="{8A010BE6-6301-49E0-AA67-C925BCDF14F8}"/>
    <cellStyle name="Normal 4 2 5 3 2 2 2" xfId="11130" xr:uid="{1CB56168-1B1D-41B3-9740-7964181D89AB}"/>
    <cellStyle name="Normal 4 2 5 3 2 3" xfId="8176" xr:uid="{29FE398B-752B-4A6B-9ACE-57F8A7163181}"/>
    <cellStyle name="Normal 4 2 5 3 3" xfId="2646" xr:uid="{00000000-0005-0000-0000-0000CA0B0000}"/>
    <cellStyle name="Normal 4 2 5 3 3 2" xfId="5903" xr:uid="{19E91789-8EDF-4292-80B7-3E5B9C6FF1F8}"/>
    <cellStyle name="Normal 4 2 5 3 3 2 2" xfId="11906" xr:uid="{CD9627B0-63EC-42F5-A04C-9009309773AB}"/>
    <cellStyle name="Normal 4 2 5 3 3 3" xfId="8952" xr:uid="{5B36FC27-B6E8-4892-B139-715015C507D5}"/>
    <cellStyle name="Normal 4 2 5 3 4" xfId="3836" xr:uid="{978F543F-1C09-4806-81BD-AC4BFF11DFF8}"/>
    <cellStyle name="Normal 4 2 5 3 4 2" xfId="10041" xr:uid="{CDED687B-C870-44E3-B58F-FFA9B13B19EF}"/>
    <cellStyle name="Normal 4 2 5 3 5" xfId="7087" xr:uid="{9CBD1496-D7C6-4F5A-98BD-C5F901BB050E}"/>
    <cellStyle name="Normal 4 2 5 4" xfId="756" xr:uid="{00000000-0005-0000-0000-0000CB0B0000}"/>
    <cellStyle name="Normal 4 2 5 4 2" xfId="1956" xr:uid="{00000000-0005-0000-0000-0000CC0B0000}"/>
    <cellStyle name="Normal 4 2 5 4 2 2" xfId="5214" xr:uid="{BC32AA54-D0E5-44C9-A089-E5DB52745E74}"/>
    <cellStyle name="Normal 4 2 5 4 2 2 2" xfId="11317" xr:uid="{5AA94782-48C1-4022-B156-CC1434CBA4E7}"/>
    <cellStyle name="Normal 4 2 5 4 2 3" xfId="8363" xr:uid="{BEA320ED-C4F3-4FC8-B688-1A5C23459B69}"/>
    <cellStyle name="Normal 4 2 5 4 3" xfId="2834" xr:uid="{00000000-0005-0000-0000-0000CD0B0000}"/>
    <cellStyle name="Normal 4 2 5 4 3 2" xfId="6091" xr:uid="{46127996-92D6-4192-9433-DC7BB8BADC07}"/>
    <cellStyle name="Normal 4 2 5 4 3 2 2" xfId="12093" xr:uid="{59DAC479-09EC-4AA0-8BFC-4DDFA978AFEB}"/>
    <cellStyle name="Normal 4 2 5 4 3 3" xfId="9139" xr:uid="{7E49056E-A96D-40E6-9558-68F21E99BE44}"/>
    <cellStyle name="Normal 4 2 5 4 4" xfId="4024" xr:uid="{9C77F4DD-75E2-4D3A-AC2C-AEDE456E99F7}"/>
    <cellStyle name="Normal 4 2 5 4 4 2" xfId="10228" xr:uid="{C3E46AD0-7EBE-4E2C-BCBC-7B208486BA9A}"/>
    <cellStyle name="Normal 4 2 5 4 5" xfId="7274" xr:uid="{1EBC4D8B-FDC7-429B-9BF2-ADD73A33CF1A}"/>
    <cellStyle name="Normal 4 2 5 5" xfId="1036" xr:uid="{00000000-0005-0000-0000-0000CE0B0000}"/>
    <cellStyle name="Normal 4 2 5 5 2" xfId="3110" xr:uid="{00000000-0005-0000-0000-0000CF0B0000}"/>
    <cellStyle name="Normal 4 2 5 5 2 2" xfId="6367" xr:uid="{4D176753-D6C8-40D7-97A8-F99FD2D730D2}"/>
    <cellStyle name="Normal 4 2 5 5 2 2 2" xfId="12369" xr:uid="{BAE94E92-1A53-485F-809B-D88764F8E04A}"/>
    <cellStyle name="Normal 4 2 5 5 2 3" xfId="9415" xr:uid="{55315550-7AE6-4E4E-800F-F16BCB2D4B8F}"/>
    <cellStyle name="Normal 4 2 5 5 3" xfId="4300" xr:uid="{0D604988-2C98-41F7-949E-AF6CB279D845}"/>
    <cellStyle name="Normal 4 2 5 5 3 2" xfId="10504" xr:uid="{7A25CE40-2DEF-44BC-8645-E073BDA957D4}"/>
    <cellStyle name="Normal 4 2 5 5 4" xfId="7550" xr:uid="{7193DED8-9BE5-421B-AE09-C18911534EB0}"/>
    <cellStyle name="Normal 4 2 5 6" xfId="1370" xr:uid="{00000000-0005-0000-0000-0000D00B0000}"/>
    <cellStyle name="Normal 4 2 5 6 2" xfId="4629" xr:uid="{AF0AABCF-435B-47CF-A77F-11B7B03C5B30}"/>
    <cellStyle name="Normal 4 2 5 6 2 2" xfId="10817" xr:uid="{B1347143-0F7E-418C-963F-60EF1C1C495F}"/>
    <cellStyle name="Normal 4 2 5 6 3" xfId="7863" xr:uid="{DE2158AE-9325-439B-998F-C419754BC545}"/>
    <cellStyle name="Normal 4 2 5 7" xfId="2249" xr:uid="{00000000-0005-0000-0000-0000D10B0000}"/>
    <cellStyle name="Normal 4 2 5 7 2" xfId="5506" xr:uid="{B137E13E-8FFD-41AF-8623-E5DACC962B61}"/>
    <cellStyle name="Normal 4 2 5 7 2 2" xfId="11593" xr:uid="{A449B170-9A8A-41FD-8EEF-B86211192DC9}"/>
    <cellStyle name="Normal 4 2 5 7 3" xfId="8639" xr:uid="{5D633B1A-57D2-43C2-B4A5-C79C7B621F67}"/>
    <cellStyle name="Normal 4 2 5 8" xfId="3439" xr:uid="{83A60CC0-683B-4C01-9568-27135E9CB4DA}"/>
    <cellStyle name="Normal 4 2 5 8 2" xfId="9728" xr:uid="{2F013835-7F83-4D8F-9E25-95472B3BA4CA}"/>
    <cellStyle name="Normal 4 2 5 9" xfId="6774" xr:uid="{A56C5A0C-27F7-4BBD-B66B-B65AC2419561}"/>
    <cellStyle name="Normal 4 2 6" xfId="153" xr:uid="{00000000-0005-0000-0000-0000D20B0000}"/>
    <cellStyle name="Normal 4 2 6 2" xfId="345" xr:uid="{00000000-0005-0000-0000-0000D30B0000}"/>
    <cellStyle name="Normal 4 2 6 2 2" xfId="905" xr:uid="{00000000-0005-0000-0000-0000D40B0000}"/>
    <cellStyle name="Normal 4 2 6 2 2 2" xfId="2105" xr:uid="{00000000-0005-0000-0000-0000D50B0000}"/>
    <cellStyle name="Normal 4 2 6 2 2 2 2" xfId="5363" xr:uid="{4502F916-92D3-4618-BA0C-B9C8F3FE7F07}"/>
    <cellStyle name="Normal 4 2 6 2 2 2 2 2" xfId="11466" xr:uid="{FBAF4837-0B06-4EF6-9408-2687100B5D6D}"/>
    <cellStyle name="Normal 4 2 6 2 2 2 3" xfId="8512" xr:uid="{0324D01B-3DB3-4123-BDF5-2475A52B8E0A}"/>
    <cellStyle name="Normal 4 2 6 2 2 3" xfId="2983" xr:uid="{00000000-0005-0000-0000-0000D60B0000}"/>
    <cellStyle name="Normal 4 2 6 2 2 3 2" xfId="6240" xr:uid="{CED42FD0-C33D-47F4-8BB3-5ED2E98443A7}"/>
    <cellStyle name="Normal 4 2 6 2 2 3 2 2" xfId="12242" xr:uid="{A95093D8-00D9-4C19-94A7-2DE66280DB31}"/>
    <cellStyle name="Normal 4 2 6 2 2 3 3" xfId="9288" xr:uid="{921350DB-9442-40FC-B962-44A667289C47}"/>
    <cellStyle name="Normal 4 2 6 2 2 4" xfId="4173" xr:uid="{7B3D3DCA-D888-4E4F-8605-C257CE30A820}"/>
    <cellStyle name="Normal 4 2 6 2 2 4 2" xfId="10377" xr:uid="{0A7F8E79-A033-4A26-A65C-6327CC4613DC}"/>
    <cellStyle name="Normal 4 2 6 2 2 5" xfId="7423" xr:uid="{0510DD92-C074-4DAA-A3AB-4CFCE9A673B9}"/>
    <cellStyle name="Normal 4 2 6 2 3" xfId="1185" xr:uid="{00000000-0005-0000-0000-0000D70B0000}"/>
    <cellStyle name="Normal 4 2 6 2 3 2" xfId="3259" xr:uid="{00000000-0005-0000-0000-0000D80B0000}"/>
    <cellStyle name="Normal 4 2 6 2 3 2 2" xfId="6516" xr:uid="{93D900D1-D271-4993-A3BA-CC78CBBCD93A}"/>
    <cellStyle name="Normal 4 2 6 2 3 2 2 2" xfId="12518" xr:uid="{18D5BD1B-CEDD-4A7A-A137-57F43AF981BE}"/>
    <cellStyle name="Normal 4 2 6 2 3 2 3" xfId="9564" xr:uid="{29EEA084-0771-45FD-82BF-E3B39575F222}"/>
    <cellStyle name="Normal 4 2 6 2 3 3" xfId="4449" xr:uid="{878E1B16-A14F-422B-B3ED-E32DF9D3436C}"/>
    <cellStyle name="Normal 4 2 6 2 3 3 2" xfId="10653" xr:uid="{5EC2C31C-347E-4733-BF10-BFF2FA8108DF}"/>
    <cellStyle name="Normal 4 2 6 2 3 4" xfId="7699" xr:uid="{460CD7E0-EF4F-4C7F-9D15-1385ACFC713C}"/>
    <cellStyle name="Normal 4 2 6 2 4" xfId="1572" xr:uid="{00000000-0005-0000-0000-0000D90B0000}"/>
    <cellStyle name="Normal 4 2 6 2 4 2" xfId="4831" xr:uid="{74676886-9514-4D2F-B38A-E12DA932862B}"/>
    <cellStyle name="Normal 4 2 6 2 4 2 2" xfId="10966" xr:uid="{77DA98AC-BE76-40BE-A2D3-F2485378F8DE}"/>
    <cellStyle name="Normal 4 2 6 2 4 3" xfId="8012" xr:uid="{F619C6A7-1D7A-4D4B-AB27-9AF60CC43953}"/>
    <cellStyle name="Normal 4 2 6 2 5" xfId="2451" xr:uid="{00000000-0005-0000-0000-0000DA0B0000}"/>
    <cellStyle name="Normal 4 2 6 2 5 2" xfId="5708" xr:uid="{6EBB2169-BB88-43C9-B1E3-A1DDD6EF0710}"/>
    <cellStyle name="Normal 4 2 6 2 5 2 2" xfId="11742" xr:uid="{ADB285EF-097F-4B5D-9604-2E2A8F6F5DDA}"/>
    <cellStyle name="Normal 4 2 6 2 5 3" xfId="8788" xr:uid="{8BDB0BD0-6343-4901-8CCD-63033C23A024}"/>
    <cellStyle name="Normal 4 2 6 2 6" xfId="3641" xr:uid="{F6EEAC26-4391-4BFC-9F17-A791580156DD}"/>
    <cellStyle name="Normal 4 2 6 2 6 2" xfId="9877" xr:uid="{8987CB57-479D-4934-8C71-2338CA15D112}"/>
    <cellStyle name="Normal 4 2 6 2 7" xfId="6923" xr:uid="{A1FEE79E-283C-446C-A936-2DC8658D3FA0}"/>
    <cellStyle name="Normal 4 2 6 3" xfId="576" xr:uid="{00000000-0005-0000-0000-0000DB0B0000}"/>
    <cellStyle name="Normal 4 2 6 3 2" xfId="1782" xr:uid="{00000000-0005-0000-0000-0000DC0B0000}"/>
    <cellStyle name="Normal 4 2 6 3 2 2" xfId="5041" xr:uid="{54BA7254-776C-4B21-9211-9DF9F3E61AAB}"/>
    <cellStyle name="Normal 4 2 6 3 2 2 2" xfId="11145" xr:uid="{5E858D5F-BA6E-4C52-A644-5CB61F9DFA36}"/>
    <cellStyle name="Normal 4 2 6 3 2 3" xfId="8191" xr:uid="{4EC1B411-78EC-4CA7-8FD5-DE73EA1C10B1}"/>
    <cellStyle name="Normal 4 2 6 3 3" xfId="2661" xr:uid="{00000000-0005-0000-0000-0000DD0B0000}"/>
    <cellStyle name="Normal 4 2 6 3 3 2" xfId="5918" xr:uid="{1CB31223-0B16-48A1-BDB5-051D5513C62A}"/>
    <cellStyle name="Normal 4 2 6 3 3 2 2" xfId="11921" xr:uid="{127D984F-8971-48CB-A656-65DF6831B6CC}"/>
    <cellStyle name="Normal 4 2 6 3 3 3" xfId="8967" xr:uid="{6178BAE0-C177-4B69-A53C-C3ECD4E96786}"/>
    <cellStyle name="Normal 4 2 6 3 4" xfId="3851" xr:uid="{2378C158-8318-46D2-81C5-DB2CBE831646}"/>
    <cellStyle name="Normal 4 2 6 3 4 2" xfId="10056" xr:uid="{25966EA8-135C-494A-BF33-322BCC4EEECD}"/>
    <cellStyle name="Normal 4 2 6 3 5" xfId="7102" xr:uid="{940DB2B0-8D66-4130-8B33-EE6A186207F0}"/>
    <cellStyle name="Normal 4 2 6 4" xfId="771" xr:uid="{00000000-0005-0000-0000-0000DE0B0000}"/>
    <cellStyle name="Normal 4 2 6 4 2" xfId="1971" xr:uid="{00000000-0005-0000-0000-0000DF0B0000}"/>
    <cellStyle name="Normal 4 2 6 4 2 2" xfId="5229" xr:uid="{CBAB50B5-10CB-441F-AC63-912F868FBD88}"/>
    <cellStyle name="Normal 4 2 6 4 2 2 2" xfId="11332" xr:uid="{BECC7C0E-AE8C-4FF4-8618-4EB5804FEEBC}"/>
    <cellStyle name="Normal 4 2 6 4 2 3" xfId="8378" xr:uid="{7134E9A7-652A-4443-9B54-0CC4D87862FB}"/>
    <cellStyle name="Normal 4 2 6 4 3" xfId="2849" xr:uid="{00000000-0005-0000-0000-0000E00B0000}"/>
    <cellStyle name="Normal 4 2 6 4 3 2" xfId="6106" xr:uid="{779AD272-4893-4AA8-B70C-307B18160C5B}"/>
    <cellStyle name="Normal 4 2 6 4 3 2 2" xfId="12108" xr:uid="{EB742962-90EB-433E-BCAD-B0BB0014FFA5}"/>
    <cellStyle name="Normal 4 2 6 4 3 3" xfId="9154" xr:uid="{27F3D61E-1283-4560-B462-DDB15D3B1629}"/>
    <cellStyle name="Normal 4 2 6 4 4" xfId="4039" xr:uid="{0DEC33FC-897B-48AC-9708-E2AC9DC34A38}"/>
    <cellStyle name="Normal 4 2 6 4 4 2" xfId="10243" xr:uid="{095BCDDD-23ED-4287-8C88-02AE96F65F7E}"/>
    <cellStyle name="Normal 4 2 6 4 5" xfId="7289" xr:uid="{9C78DD70-1285-4880-BD59-3EA21FD221D4}"/>
    <cellStyle name="Normal 4 2 6 5" xfId="1051" xr:uid="{00000000-0005-0000-0000-0000E10B0000}"/>
    <cellStyle name="Normal 4 2 6 5 2" xfId="3125" xr:uid="{00000000-0005-0000-0000-0000E20B0000}"/>
    <cellStyle name="Normal 4 2 6 5 2 2" xfId="6382" xr:uid="{2D120B35-D2C9-4199-803F-C42B4E7D9D62}"/>
    <cellStyle name="Normal 4 2 6 5 2 2 2" xfId="12384" xr:uid="{8C759B6A-43A8-4CAD-9864-FF479853B6C0}"/>
    <cellStyle name="Normal 4 2 6 5 2 3" xfId="9430" xr:uid="{4228B76E-D0CC-4124-8708-05F4EBC328C2}"/>
    <cellStyle name="Normal 4 2 6 5 3" xfId="4315" xr:uid="{E6E598E3-A797-475C-9429-616764DEAED7}"/>
    <cellStyle name="Normal 4 2 6 5 3 2" xfId="10519" xr:uid="{E7E8A35C-760E-4101-8FDA-0527E5347232}"/>
    <cellStyle name="Normal 4 2 6 5 4" xfId="7565" xr:uid="{CACDC6C9-7170-4070-BEE2-D2EF55E4EBA7}"/>
    <cellStyle name="Normal 4 2 6 6" xfId="1388" xr:uid="{00000000-0005-0000-0000-0000E30B0000}"/>
    <cellStyle name="Normal 4 2 6 6 2" xfId="4647" xr:uid="{15CF7261-E756-491F-8826-5C4838F99DF7}"/>
    <cellStyle name="Normal 4 2 6 6 2 2" xfId="10832" xr:uid="{4F378CB2-933C-4D7C-AA55-997F01C29834}"/>
    <cellStyle name="Normal 4 2 6 6 3" xfId="7878" xr:uid="{CAE4DFF9-9D0B-41F9-B1F4-218874ADA7A2}"/>
    <cellStyle name="Normal 4 2 6 7" xfId="2267" xr:uid="{00000000-0005-0000-0000-0000E40B0000}"/>
    <cellStyle name="Normal 4 2 6 7 2" xfId="5524" xr:uid="{BD897A84-09F0-4456-AAA5-BD076D002902}"/>
    <cellStyle name="Normal 4 2 6 7 2 2" xfId="11608" xr:uid="{96B0A81B-F869-4FEA-8E39-113E78B3BA7E}"/>
    <cellStyle name="Normal 4 2 6 7 3" xfId="8654" xr:uid="{B02C631D-05A6-4FD9-A914-D3694503A8AC}"/>
    <cellStyle name="Normal 4 2 6 8" xfId="3457" xr:uid="{09302B6B-6536-4EB9-BD13-21F680BE8AE8}"/>
    <cellStyle name="Normal 4 2 6 8 2" xfId="9743" xr:uid="{FC448DE7-8DF9-4E06-AA96-116665F97EAE}"/>
    <cellStyle name="Normal 4 2 6 9" xfId="6789" xr:uid="{62A50C3B-113C-438E-BE75-4F6E33D42757}"/>
    <cellStyle name="Normal 4 2 7" xfId="173" xr:uid="{00000000-0005-0000-0000-0000E50B0000}"/>
    <cellStyle name="Normal 4 2 7 2" xfId="365" xr:uid="{00000000-0005-0000-0000-0000E60B0000}"/>
    <cellStyle name="Normal 4 2 7 2 2" xfId="920" xr:uid="{00000000-0005-0000-0000-0000E70B0000}"/>
    <cellStyle name="Normal 4 2 7 2 2 2" xfId="2120" xr:uid="{00000000-0005-0000-0000-0000E80B0000}"/>
    <cellStyle name="Normal 4 2 7 2 2 2 2" xfId="5378" xr:uid="{4EF5311B-3D43-464E-A18E-B23B4B78F77B}"/>
    <cellStyle name="Normal 4 2 7 2 2 2 2 2" xfId="11481" xr:uid="{640DCE80-423B-43F1-ADF7-C52EA3F4DB6C}"/>
    <cellStyle name="Normal 4 2 7 2 2 2 3" xfId="8527" xr:uid="{FF5080F5-412A-4C89-9896-954F4F1904EA}"/>
    <cellStyle name="Normal 4 2 7 2 2 3" xfId="2998" xr:uid="{00000000-0005-0000-0000-0000E90B0000}"/>
    <cellStyle name="Normal 4 2 7 2 2 3 2" xfId="6255" xr:uid="{457B12D6-741A-4DF3-A1A4-E3EF48660ED5}"/>
    <cellStyle name="Normal 4 2 7 2 2 3 2 2" xfId="12257" xr:uid="{03ED9947-8A8C-45E2-A09B-C8DF26D078DD}"/>
    <cellStyle name="Normal 4 2 7 2 2 3 3" xfId="9303" xr:uid="{C1237C29-8EB4-4B8D-9035-FD3C12EF2156}"/>
    <cellStyle name="Normal 4 2 7 2 2 4" xfId="4188" xr:uid="{03EF0204-991E-4723-9EB8-8D4DA2D8B96B}"/>
    <cellStyle name="Normal 4 2 7 2 2 4 2" xfId="10392" xr:uid="{980AFBE3-5915-4A40-A1C0-24EDB425AE5D}"/>
    <cellStyle name="Normal 4 2 7 2 2 5" xfId="7438" xr:uid="{83D46DF3-75BE-4B7F-BEF7-B8958971B636}"/>
    <cellStyle name="Normal 4 2 7 2 3" xfId="1200" xr:uid="{00000000-0005-0000-0000-0000EA0B0000}"/>
    <cellStyle name="Normal 4 2 7 2 3 2" xfId="3274" xr:uid="{00000000-0005-0000-0000-0000EB0B0000}"/>
    <cellStyle name="Normal 4 2 7 2 3 2 2" xfId="6531" xr:uid="{7FD98AD5-A1CC-4B5B-90CD-1179C4FF899F}"/>
    <cellStyle name="Normal 4 2 7 2 3 2 2 2" xfId="12533" xr:uid="{39E89F9C-23E4-4336-952A-D2382AFBDFE3}"/>
    <cellStyle name="Normal 4 2 7 2 3 2 3" xfId="9579" xr:uid="{0E98377B-AD20-4EE9-9F9F-42628ED318DC}"/>
    <cellStyle name="Normal 4 2 7 2 3 3" xfId="4464" xr:uid="{E4F9D8E9-E74B-4CC7-ABF6-24F3F008358E}"/>
    <cellStyle name="Normal 4 2 7 2 3 3 2" xfId="10668" xr:uid="{35BE0A5E-B702-4A21-BFF8-BA07B0C4F654}"/>
    <cellStyle name="Normal 4 2 7 2 3 4" xfId="7714" xr:uid="{699B78CA-18C6-41B4-BE00-DE037301EBD9}"/>
    <cellStyle name="Normal 4 2 7 2 4" xfId="1591" xr:uid="{00000000-0005-0000-0000-0000EC0B0000}"/>
    <cellStyle name="Normal 4 2 7 2 4 2" xfId="4850" xr:uid="{6E8BC6D8-A1F4-4851-B8AF-3731C24DAF0A}"/>
    <cellStyle name="Normal 4 2 7 2 4 2 2" xfId="10981" xr:uid="{835391A0-FCF2-42B6-8EBF-6EBB97D520D6}"/>
    <cellStyle name="Normal 4 2 7 2 4 3" xfId="8027" xr:uid="{D1DC7271-8A68-4643-AE76-132026AC4023}"/>
    <cellStyle name="Normal 4 2 7 2 5" xfId="2470" xr:uid="{00000000-0005-0000-0000-0000ED0B0000}"/>
    <cellStyle name="Normal 4 2 7 2 5 2" xfId="5727" xr:uid="{79BDD4E4-2FE5-4052-9C23-2A4FB033CE27}"/>
    <cellStyle name="Normal 4 2 7 2 5 2 2" xfId="11757" xr:uid="{A3D9FD94-3054-4538-93E3-C6DD4A3DC76F}"/>
    <cellStyle name="Normal 4 2 7 2 5 3" xfId="8803" xr:uid="{E6742FA0-18D2-4F02-B465-50C76BB0768A}"/>
    <cellStyle name="Normal 4 2 7 2 6" xfId="3660" xr:uid="{E79AD614-6B7D-4DC0-9F5F-047457CA9D69}"/>
    <cellStyle name="Normal 4 2 7 2 6 2" xfId="9892" xr:uid="{9A9255BC-07F4-4882-B396-5E50508E2A8D}"/>
    <cellStyle name="Normal 4 2 7 2 7" xfId="6938" xr:uid="{8CB8490A-39BE-41A0-8A5B-755B1E28655E}"/>
    <cellStyle name="Normal 4 2 7 3" xfId="591" xr:uid="{00000000-0005-0000-0000-0000EE0B0000}"/>
    <cellStyle name="Normal 4 2 7 3 2" xfId="1797" xr:uid="{00000000-0005-0000-0000-0000EF0B0000}"/>
    <cellStyle name="Normal 4 2 7 3 2 2" xfId="5056" xr:uid="{700B92B1-F963-40A2-ACD4-F895F5C54E52}"/>
    <cellStyle name="Normal 4 2 7 3 2 2 2" xfId="11160" xr:uid="{3CFFD1AE-4CC8-4BF7-AA3A-8426ED92D979}"/>
    <cellStyle name="Normal 4 2 7 3 2 3" xfId="8206" xr:uid="{E4D1767E-2540-4275-8D41-CF2205BE9CB2}"/>
    <cellStyle name="Normal 4 2 7 3 3" xfId="2676" xr:uid="{00000000-0005-0000-0000-0000F00B0000}"/>
    <cellStyle name="Normal 4 2 7 3 3 2" xfId="5933" xr:uid="{8F80A36A-B48E-4E5D-B38C-B6C001B42215}"/>
    <cellStyle name="Normal 4 2 7 3 3 2 2" xfId="11936" xr:uid="{704671BE-2858-42F4-8E3D-028A7986A343}"/>
    <cellStyle name="Normal 4 2 7 3 3 3" xfId="8982" xr:uid="{2746FA63-B29E-4CCB-A10A-343663E39E57}"/>
    <cellStyle name="Normal 4 2 7 3 4" xfId="3866" xr:uid="{A646003A-BE18-421F-9A70-893D683E7FE0}"/>
    <cellStyle name="Normal 4 2 7 3 4 2" xfId="10071" xr:uid="{B58DC13B-4005-4C73-9A3B-BCBDD45EC636}"/>
    <cellStyle name="Normal 4 2 7 3 5" xfId="7117" xr:uid="{2F82EB79-E428-4E6E-A4F3-620A0C7C013F}"/>
    <cellStyle name="Normal 4 2 7 4" xfId="786" xr:uid="{00000000-0005-0000-0000-0000F10B0000}"/>
    <cellStyle name="Normal 4 2 7 4 2" xfId="1986" xr:uid="{00000000-0005-0000-0000-0000F20B0000}"/>
    <cellStyle name="Normal 4 2 7 4 2 2" xfId="5244" xr:uid="{634BCCE3-F497-4D19-94CA-373B75606246}"/>
    <cellStyle name="Normal 4 2 7 4 2 2 2" xfId="11347" xr:uid="{A274F182-8A66-46BA-B9A9-34C165824E26}"/>
    <cellStyle name="Normal 4 2 7 4 2 3" xfId="8393" xr:uid="{BBA25E5E-F9D7-4C38-80BB-8CB782813C8E}"/>
    <cellStyle name="Normal 4 2 7 4 3" xfId="2864" xr:uid="{00000000-0005-0000-0000-0000F30B0000}"/>
    <cellStyle name="Normal 4 2 7 4 3 2" xfId="6121" xr:uid="{208CDF3D-9833-48AD-B9A4-361BC8FBF84D}"/>
    <cellStyle name="Normal 4 2 7 4 3 2 2" xfId="12123" xr:uid="{367FCDBD-AD51-4FAD-97C5-8920BC19DDB6}"/>
    <cellStyle name="Normal 4 2 7 4 3 3" xfId="9169" xr:uid="{BFBC610A-7729-4897-8272-CF454D518D4C}"/>
    <cellStyle name="Normal 4 2 7 4 4" xfId="4054" xr:uid="{4F6837F7-A363-4774-ACF7-23844077CB50}"/>
    <cellStyle name="Normal 4 2 7 4 4 2" xfId="10258" xr:uid="{2B21168F-80ED-4D19-A71C-B518C7D02EB9}"/>
    <cellStyle name="Normal 4 2 7 4 5" xfId="7304" xr:uid="{845D3BE4-DCA3-4A23-8014-72048CBB65B1}"/>
    <cellStyle name="Normal 4 2 7 5" xfId="1066" xr:uid="{00000000-0005-0000-0000-0000F40B0000}"/>
    <cellStyle name="Normal 4 2 7 5 2" xfId="3140" xr:uid="{00000000-0005-0000-0000-0000F50B0000}"/>
    <cellStyle name="Normal 4 2 7 5 2 2" xfId="6397" xr:uid="{39F1289E-1329-4DEC-B414-35AE9B41B9E7}"/>
    <cellStyle name="Normal 4 2 7 5 2 2 2" xfId="12399" xr:uid="{1D9389F5-AAA3-48E5-BE7F-7C9932BBD496}"/>
    <cellStyle name="Normal 4 2 7 5 2 3" xfId="9445" xr:uid="{21BFBB09-2E50-4987-A034-EA04B08891BA}"/>
    <cellStyle name="Normal 4 2 7 5 3" xfId="4330" xr:uid="{6AC96FA2-497B-4B20-900B-8194C68B8177}"/>
    <cellStyle name="Normal 4 2 7 5 3 2" xfId="10534" xr:uid="{D87FB04F-BB01-4865-BF6B-AB90626A9F24}"/>
    <cellStyle name="Normal 4 2 7 5 4" xfId="7580" xr:uid="{E24D6973-1D47-4ABC-A7A4-250A93F5B2C9}"/>
    <cellStyle name="Normal 4 2 7 6" xfId="1407" xr:uid="{00000000-0005-0000-0000-0000F60B0000}"/>
    <cellStyle name="Normal 4 2 7 6 2" xfId="4666" xr:uid="{0DA9491C-6B4C-4168-A69F-FDFE0E603F91}"/>
    <cellStyle name="Normal 4 2 7 6 2 2" xfId="10847" xr:uid="{153865B4-9622-4C7A-B88E-93D622E1A251}"/>
    <cellStyle name="Normal 4 2 7 6 3" xfId="7893" xr:uid="{8DC138FF-343B-461A-A9A8-422DF2525B48}"/>
    <cellStyle name="Normal 4 2 7 7" xfId="2286" xr:uid="{00000000-0005-0000-0000-0000F70B0000}"/>
    <cellStyle name="Normal 4 2 7 7 2" xfId="5543" xr:uid="{81E3A730-0C5C-4D47-AB59-37489357D0C7}"/>
    <cellStyle name="Normal 4 2 7 7 2 2" xfId="11623" xr:uid="{119B8CB4-9936-4731-8771-582741440529}"/>
    <cellStyle name="Normal 4 2 7 7 3" xfId="8669" xr:uid="{1B8A4CA2-CE12-4A88-A239-E03E62C9D5F4}"/>
    <cellStyle name="Normal 4 2 7 8" xfId="3476" xr:uid="{B15D9014-4C25-4959-BE42-E4E909567266}"/>
    <cellStyle name="Normal 4 2 7 8 2" xfId="9758" xr:uid="{B4C49576-F113-43F4-822E-09658094BF21}"/>
    <cellStyle name="Normal 4 2 7 9" xfId="6804" xr:uid="{25F61858-144C-46A2-A50E-10C34DA389A6}"/>
    <cellStyle name="Normal 4 2 8" xfId="192" xr:uid="{00000000-0005-0000-0000-0000F80B0000}"/>
    <cellStyle name="Normal 4 2 8 2" xfId="384" xr:uid="{00000000-0005-0000-0000-0000F90B0000}"/>
    <cellStyle name="Normal 4 2 8 2 2" xfId="935" xr:uid="{00000000-0005-0000-0000-0000FA0B0000}"/>
    <cellStyle name="Normal 4 2 8 2 2 2" xfId="2135" xr:uid="{00000000-0005-0000-0000-0000FB0B0000}"/>
    <cellStyle name="Normal 4 2 8 2 2 2 2" xfId="5393" xr:uid="{65742AAB-639B-4CAD-9964-C0D35E3F29AB}"/>
    <cellStyle name="Normal 4 2 8 2 2 2 2 2" xfId="11496" xr:uid="{2E883C1C-AEFC-48CC-BF08-FDCEC5AAEE48}"/>
    <cellStyle name="Normal 4 2 8 2 2 2 3" xfId="8542" xr:uid="{0ACA1B35-36B9-4F1D-9098-4DE400E5D037}"/>
    <cellStyle name="Normal 4 2 8 2 2 3" xfId="3013" xr:uid="{00000000-0005-0000-0000-0000FC0B0000}"/>
    <cellStyle name="Normal 4 2 8 2 2 3 2" xfId="6270" xr:uid="{3AECEC60-2DD1-493F-80A7-EF6B661A3CB3}"/>
    <cellStyle name="Normal 4 2 8 2 2 3 2 2" xfId="12272" xr:uid="{524CA508-C025-49E2-9816-4490B6D271C4}"/>
    <cellStyle name="Normal 4 2 8 2 2 3 3" xfId="9318" xr:uid="{F4210AD6-34A4-4014-BD5D-C75B6D8CBC11}"/>
    <cellStyle name="Normal 4 2 8 2 2 4" xfId="4203" xr:uid="{90C98050-11D4-4CB7-BD1F-65B62AF1BFDD}"/>
    <cellStyle name="Normal 4 2 8 2 2 4 2" xfId="10407" xr:uid="{8E210297-36F6-49FF-8C0B-8449FB124C95}"/>
    <cellStyle name="Normal 4 2 8 2 2 5" xfId="7453" xr:uid="{207C9609-5EA6-43FA-8A13-62864E3149ED}"/>
    <cellStyle name="Normal 4 2 8 2 3" xfId="1215" xr:uid="{00000000-0005-0000-0000-0000FD0B0000}"/>
    <cellStyle name="Normal 4 2 8 2 3 2" xfId="3289" xr:uid="{00000000-0005-0000-0000-0000FE0B0000}"/>
    <cellStyle name="Normal 4 2 8 2 3 2 2" xfId="6546" xr:uid="{6B726521-D9B9-4EA7-A7F2-DFDC744EF644}"/>
    <cellStyle name="Normal 4 2 8 2 3 2 2 2" xfId="12548" xr:uid="{B9CC1AD7-0457-44F2-B259-E984E1F3649F}"/>
    <cellStyle name="Normal 4 2 8 2 3 2 3" xfId="9594" xr:uid="{31961058-35FC-4A0A-AA79-FF250556DF60}"/>
    <cellStyle name="Normal 4 2 8 2 3 3" xfId="4479" xr:uid="{7E2DAD17-19C9-44EB-9FD2-9A406381EBDC}"/>
    <cellStyle name="Normal 4 2 8 2 3 3 2" xfId="10683" xr:uid="{8B108E8A-5B66-4B4F-9B90-7C02BC7A4548}"/>
    <cellStyle name="Normal 4 2 8 2 3 4" xfId="7729" xr:uid="{5D27F0A2-F30E-4570-80F2-FEACB399C92D}"/>
    <cellStyle name="Normal 4 2 8 2 4" xfId="1609" xr:uid="{00000000-0005-0000-0000-0000FF0B0000}"/>
    <cellStyle name="Normal 4 2 8 2 4 2" xfId="4868" xr:uid="{A2EA8120-5578-4EE9-B0C9-F43BC2C5953C}"/>
    <cellStyle name="Normal 4 2 8 2 4 2 2" xfId="10996" xr:uid="{BD19F943-6BE4-490B-B9C0-E1BA74BF3B5F}"/>
    <cellStyle name="Normal 4 2 8 2 4 3" xfId="8042" xr:uid="{E6746A15-ECD2-462D-8D5F-8BB12ED4FC9E}"/>
    <cellStyle name="Normal 4 2 8 2 5" xfId="2488" xr:uid="{00000000-0005-0000-0000-0000000C0000}"/>
    <cellStyle name="Normal 4 2 8 2 5 2" xfId="5745" xr:uid="{A3BA64B9-D47E-4736-98D7-313926460E7C}"/>
    <cellStyle name="Normal 4 2 8 2 5 2 2" xfId="11772" xr:uid="{35B2A0B0-FE92-4CDB-8312-4B107F473B21}"/>
    <cellStyle name="Normal 4 2 8 2 5 3" xfId="8818" xr:uid="{2D4A97C7-A1CC-41C7-9EC2-DDFC2ABC6EAD}"/>
    <cellStyle name="Normal 4 2 8 2 6" xfId="3678" xr:uid="{78A763C6-0BCC-434D-A5AB-E81CB60AE17C}"/>
    <cellStyle name="Normal 4 2 8 2 6 2" xfId="9907" xr:uid="{78B08D9F-BF9E-4C0A-AA01-F81C75FAB5DD}"/>
    <cellStyle name="Normal 4 2 8 2 7" xfId="6953" xr:uid="{0EB5D4DC-D8A2-4868-AC55-C2B1D50EA870}"/>
    <cellStyle name="Normal 4 2 8 3" xfId="606" xr:uid="{00000000-0005-0000-0000-0000010C0000}"/>
    <cellStyle name="Normal 4 2 8 3 2" xfId="1812" xr:uid="{00000000-0005-0000-0000-0000020C0000}"/>
    <cellStyle name="Normal 4 2 8 3 2 2" xfId="5071" xr:uid="{0BD0D09C-8B12-49FA-9F86-C204163488EB}"/>
    <cellStyle name="Normal 4 2 8 3 2 2 2" xfId="11175" xr:uid="{C7ABCACE-DB95-46AA-85B5-105D3DA9B5D6}"/>
    <cellStyle name="Normal 4 2 8 3 2 3" xfId="8221" xr:uid="{3C713CE7-E31E-4F03-AE6C-53170479441C}"/>
    <cellStyle name="Normal 4 2 8 3 3" xfId="2691" xr:uid="{00000000-0005-0000-0000-0000030C0000}"/>
    <cellStyle name="Normal 4 2 8 3 3 2" xfId="5948" xr:uid="{B3290EF1-5380-4755-8F25-F782D4BA4221}"/>
    <cellStyle name="Normal 4 2 8 3 3 2 2" xfId="11951" xr:uid="{EB790DC5-FD62-40EB-BD9A-980C60587912}"/>
    <cellStyle name="Normal 4 2 8 3 3 3" xfId="8997" xr:uid="{9E29DA77-A48B-47F8-A14D-D50E0C90021A}"/>
    <cellStyle name="Normal 4 2 8 3 4" xfId="3881" xr:uid="{64DF0C6C-B698-4192-9E36-DE603C461C5E}"/>
    <cellStyle name="Normal 4 2 8 3 4 2" xfId="10086" xr:uid="{3488A1B4-381D-4CD8-8957-2F5BF71ECF6E}"/>
    <cellStyle name="Normal 4 2 8 3 5" xfId="7132" xr:uid="{13876A9D-5ADE-4772-9BFB-FB1F59580A6F}"/>
    <cellStyle name="Normal 4 2 8 4" xfId="801" xr:uid="{00000000-0005-0000-0000-0000040C0000}"/>
    <cellStyle name="Normal 4 2 8 4 2" xfId="2001" xr:uid="{00000000-0005-0000-0000-0000050C0000}"/>
    <cellStyle name="Normal 4 2 8 4 2 2" xfId="5259" xr:uid="{901D0D9A-89FB-484B-830C-5B9DC267898B}"/>
    <cellStyle name="Normal 4 2 8 4 2 2 2" xfId="11362" xr:uid="{54944841-C9EF-460E-9E65-D444BE999836}"/>
    <cellStyle name="Normal 4 2 8 4 2 3" xfId="8408" xr:uid="{201012E1-FF52-44DF-929E-D7F66E794F8A}"/>
    <cellStyle name="Normal 4 2 8 4 3" xfId="2879" xr:uid="{00000000-0005-0000-0000-0000060C0000}"/>
    <cellStyle name="Normal 4 2 8 4 3 2" xfId="6136" xr:uid="{A8F8259F-7827-42F2-B7D0-C6C9F2E06705}"/>
    <cellStyle name="Normal 4 2 8 4 3 2 2" xfId="12138" xr:uid="{FF7F48E9-D11A-467E-B05A-2CBC0C756B89}"/>
    <cellStyle name="Normal 4 2 8 4 3 3" xfId="9184" xr:uid="{476E30DC-58C6-4C29-90F6-3405A93A4271}"/>
    <cellStyle name="Normal 4 2 8 4 4" xfId="4069" xr:uid="{49D4600D-FF28-483A-91CF-FD00C90B0152}"/>
    <cellStyle name="Normal 4 2 8 4 4 2" xfId="10273" xr:uid="{2D41BBCC-5765-43E8-B61E-EBDD316D477E}"/>
    <cellStyle name="Normal 4 2 8 4 5" xfId="7319" xr:uid="{584047C0-C9BF-47A3-B0DD-2FB1B91307AC}"/>
    <cellStyle name="Normal 4 2 8 5" xfId="1081" xr:uid="{00000000-0005-0000-0000-0000070C0000}"/>
    <cellStyle name="Normal 4 2 8 5 2" xfId="3155" xr:uid="{00000000-0005-0000-0000-0000080C0000}"/>
    <cellStyle name="Normal 4 2 8 5 2 2" xfId="6412" xr:uid="{CF5A43FD-7A04-445A-845C-2ED2FA576E6F}"/>
    <cellStyle name="Normal 4 2 8 5 2 2 2" xfId="12414" xr:uid="{1F33A289-8DA4-4F9B-BE16-A45FF5D61241}"/>
    <cellStyle name="Normal 4 2 8 5 2 3" xfId="9460" xr:uid="{ACE833D2-7E59-4AB2-8244-A0797AA2CC4A}"/>
    <cellStyle name="Normal 4 2 8 5 3" xfId="4345" xr:uid="{5C3AAE93-0C8C-4BF4-9067-7B3D0213FAEB}"/>
    <cellStyle name="Normal 4 2 8 5 3 2" xfId="10549" xr:uid="{E4761E0F-0BA2-4725-A206-F769285A0410}"/>
    <cellStyle name="Normal 4 2 8 5 4" xfId="7595" xr:uid="{EE836E2E-8B68-4B9E-B3ED-30BF4EA92564}"/>
    <cellStyle name="Normal 4 2 8 6" xfId="1425" xr:uid="{00000000-0005-0000-0000-0000090C0000}"/>
    <cellStyle name="Normal 4 2 8 6 2" xfId="4684" xr:uid="{BB932567-4F77-4281-AB08-21A348C7E5A3}"/>
    <cellStyle name="Normal 4 2 8 6 2 2" xfId="10862" xr:uid="{3D421956-BB5D-496D-823C-EC1B082C3738}"/>
    <cellStyle name="Normal 4 2 8 6 3" xfId="7908" xr:uid="{F91B98E3-C6A8-4DF7-8D89-A037C19D9C41}"/>
    <cellStyle name="Normal 4 2 8 7" xfId="2304" xr:uid="{00000000-0005-0000-0000-00000A0C0000}"/>
    <cellStyle name="Normal 4 2 8 7 2" xfId="5561" xr:uid="{ED6CDCD7-6861-420F-B35C-42E0002F4043}"/>
    <cellStyle name="Normal 4 2 8 7 2 2" xfId="11638" xr:uid="{A542000D-9373-4427-BB9D-94392E57BD93}"/>
    <cellStyle name="Normal 4 2 8 7 3" xfId="8684" xr:uid="{84EA968F-2A0D-4CC1-A507-050F9CB7D682}"/>
    <cellStyle name="Normal 4 2 8 8" xfId="3494" xr:uid="{1528BCAC-340E-432C-BF55-180037958850}"/>
    <cellStyle name="Normal 4 2 8 8 2" xfId="9773" xr:uid="{8CFB720D-1E96-414A-AF86-63A47F50BA36}"/>
    <cellStyle name="Normal 4 2 8 9" xfId="6819" xr:uid="{2C6C80D5-511C-4E97-B758-8E44D777918E}"/>
    <cellStyle name="Normal 4 2 9" xfId="210" xr:uid="{00000000-0005-0000-0000-00000B0C0000}"/>
    <cellStyle name="Normal 4 2 9 2" xfId="402" xr:uid="{00000000-0005-0000-0000-00000C0C0000}"/>
    <cellStyle name="Normal 4 2 9 2 2" xfId="950" xr:uid="{00000000-0005-0000-0000-00000D0C0000}"/>
    <cellStyle name="Normal 4 2 9 2 2 2" xfId="2150" xr:uid="{00000000-0005-0000-0000-00000E0C0000}"/>
    <cellStyle name="Normal 4 2 9 2 2 2 2" xfId="5408" xr:uid="{632CFA6A-39D2-4D77-8B28-46A0ABEA8F6C}"/>
    <cellStyle name="Normal 4 2 9 2 2 2 2 2" xfId="11511" xr:uid="{12DB5E1C-0D7E-42C7-9D9A-5D233DE67713}"/>
    <cellStyle name="Normal 4 2 9 2 2 2 3" xfId="8557" xr:uid="{E26964B7-84F8-4A42-9B49-9925A48F6B6F}"/>
    <cellStyle name="Normal 4 2 9 2 2 3" xfId="3028" xr:uid="{00000000-0005-0000-0000-00000F0C0000}"/>
    <cellStyle name="Normal 4 2 9 2 2 3 2" xfId="6285" xr:uid="{9011380A-ED72-4F85-BEAF-DDD033BD3744}"/>
    <cellStyle name="Normal 4 2 9 2 2 3 2 2" xfId="12287" xr:uid="{4E2E21E0-1670-4250-BF6D-DABA27296D42}"/>
    <cellStyle name="Normal 4 2 9 2 2 3 3" xfId="9333" xr:uid="{1A10A69D-A8F7-42E7-BB69-EF8A1947ACC3}"/>
    <cellStyle name="Normal 4 2 9 2 2 4" xfId="4218" xr:uid="{3F62DAC1-897F-475C-A892-FE5674FDD9C0}"/>
    <cellStyle name="Normal 4 2 9 2 2 4 2" xfId="10422" xr:uid="{B80A007A-76B8-4375-9467-A497D79121A7}"/>
    <cellStyle name="Normal 4 2 9 2 2 5" xfId="7468" xr:uid="{142F9F13-78E0-4448-8109-9EB69CCD7423}"/>
    <cellStyle name="Normal 4 2 9 2 3" xfId="1230" xr:uid="{00000000-0005-0000-0000-0000100C0000}"/>
    <cellStyle name="Normal 4 2 9 2 3 2" xfId="3304" xr:uid="{00000000-0005-0000-0000-0000110C0000}"/>
    <cellStyle name="Normal 4 2 9 2 3 2 2" xfId="6561" xr:uid="{18A48F98-D6A0-471C-9D46-C9F09C3997DA}"/>
    <cellStyle name="Normal 4 2 9 2 3 2 2 2" xfId="12563" xr:uid="{4304512D-2BD4-43FC-A88A-8247666D0BAD}"/>
    <cellStyle name="Normal 4 2 9 2 3 2 3" xfId="9609" xr:uid="{9E64B1F3-290D-4E39-8D12-AB2C53B9CE5B}"/>
    <cellStyle name="Normal 4 2 9 2 3 3" xfId="4494" xr:uid="{0E3DCC62-98FD-4E22-A889-13335B3C2FD0}"/>
    <cellStyle name="Normal 4 2 9 2 3 3 2" xfId="10698" xr:uid="{366BB901-1637-4352-A64B-29E55580D60B}"/>
    <cellStyle name="Normal 4 2 9 2 3 4" xfId="7744" xr:uid="{5C11E32E-CBAA-46C5-BC32-542C03742747}"/>
    <cellStyle name="Normal 4 2 9 2 4" xfId="1627" xr:uid="{00000000-0005-0000-0000-0000120C0000}"/>
    <cellStyle name="Normal 4 2 9 2 4 2" xfId="4886" xr:uid="{84827F89-B358-4DEF-B106-5E75C47E3D71}"/>
    <cellStyle name="Normal 4 2 9 2 4 2 2" xfId="11011" xr:uid="{57BDD58A-CEE7-4FE7-BAC6-73177543128C}"/>
    <cellStyle name="Normal 4 2 9 2 4 3" xfId="8057" xr:uid="{F466D9B6-C962-4D5C-8675-78842E01B5D0}"/>
    <cellStyle name="Normal 4 2 9 2 5" xfId="2506" xr:uid="{00000000-0005-0000-0000-0000130C0000}"/>
    <cellStyle name="Normal 4 2 9 2 5 2" xfId="5763" xr:uid="{1375F90E-8EBB-4B5A-9C51-05C04383EC0C}"/>
    <cellStyle name="Normal 4 2 9 2 5 2 2" xfId="11787" xr:uid="{7C1F7439-BEB8-4B79-A9B4-82C78622F2CB}"/>
    <cellStyle name="Normal 4 2 9 2 5 3" xfId="8833" xr:uid="{8549BC3F-D18A-44FF-9C09-0BA192C84F80}"/>
    <cellStyle name="Normal 4 2 9 2 6" xfId="3696" xr:uid="{AE31A4B0-2156-4EB3-BC35-E3F298FAD9CC}"/>
    <cellStyle name="Normal 4 2 9 2 6 2" xfId="9922" xr:uid="{EA5206E0-FF99-4924-BAD5-F987FF62036E}"/>
    <cellStyle name="Normal 4 2 9 2 7" xfId="6968" xr:uid="{DAB5CB96-5951-440A-9B40-F9D55BD5232D}"/>
    <cellStyle name="Normal 4 2 9 3" xfId="621" xr:uid="{00000000-0005-0000-0000-0000140C0000}"/>
    <cellStyle name="Normal 4 2 9 3 2" xfId="1827" xr:uid="{00000000-0005-0000-0000-0000150C0000}"/>
    <cellStyle name="Normal 4 2 9 3 2 2" xfId="5086" xr:uid="{0002520E-FD7F-4E1B-97CB-AE6AFE7EA43A}"/>
    <cellStyle name="Normal 4 2 9 3 2 2 2" xfId="11190" xr:uid="{8175559B-3C64-4E27-B944-F1EACCE49681}"/>
    <cellStyle name="Normal 4 2 9 3 2 3" xfId="8236" xr:uid="{72F87FE6-8FBB-418F-B536-B3CB76B1DDCC}"/>
    <cellStyle name="Normal 4 2 9 3 3" xfId="2706" xr:uid="{00000000-0005-0000-0000-0000160C0000}"/>
    <cellStyle name="Normal 4 2 9 3 3 2" xfId="5963" xr:uid="{3C1C00E6-BAA1-4F53-9596-B3F608F38B44}"/>
    <cellStyle name="Normal 4 2 9 3 3 2 2" xfId="11966" xr:uid="{77773269-501D-4948-89D4-C945F4982322}"/>
    <cellStyle name="Normal 4 2 9 3 3 3" xfId="9012" xr:uid="{7054DC40-BA5F-4AB9-A80F-798F3486350E}"/>
    <cellStyle name="Normal 4 2 9 3 4" xfId="3896" xr:uid="{031D4D5C-5453-4D9F-90C0-44F79A384C55}"/>
    <cellStyle name="Normal 4 2 9 3 4 2" xfId="10101" xr:uid="{FE485F5C-ADAA-4B5A-AC3D-300A9772193F}"/>
    <cellStyle name="Normal 4 2 9 3 5" xfId="7147" xr:uid="{8C8AE95D-9739-4A32-8625-ADF662955CD3}"/>
    <cellStyle name="Normal 4 2 9 4" xfId="816" xr:uid="{00000000-0005-0000-0000-0000170C0000}"/>
    <cellStyle name="Normal 4 2 9 4 2" xfId="2016" xr:uid="{00000000-0005-0000-0000-0000180C0000}"/>
    <cellStyle name="Normal 4 2 9 4 2 2" xfId="5274" xr:uid="{99E9A52B-E361-4A64-9C56-57A1C3CDAE88}"/>
    <cellStyle name="Normal 4 2 9 4 2 2 2" xfId="11377" xr:uid="{CCD4ADA1-E2DC-4F29-AC95-E040F2DF4C89}"/>
    <cellStyle name="Normal 4 2 9 4 2 3" xfId="8423" xr:uid="{A88BC195-B088-4824-8271-194E597DA78F}"/>
    <cellStyle name="Normal 4 2 9 4 3" xfId="2894" xr:uid="{00000000-0005-0000-0000-0000190C0000}"/>
    <cellStyle name="Normal 4 2 9 4 3 2" xfId="6151" xr:uid="{C039EB98-C387-4123-9920-766ACDA63A7A}"/>
    <cellStyle name="Normal 4 2 9 4 3 2 2" xfId="12153" xr:uid="{9C0906A6-68DA-42B3-81B8-D0FB1EF71298}"/>
    <cellStyle name="Normal 4 2 9 4 3 3" xfId="9199" xr:uid="{1F8ACF45-B339-4C3E-82AB-31B13788E31F}"/>
    <cellStyle name="Normal 4 2 9 4 4" xfId="4084" xr:uid="{5814CBB5-AE7F-47A1-9ED6-FC878FBBD11A}"/>
    <cellStyle name="Normal 4 2 9 4 4 2" xfId="10288" xr:uid="{632B23F8-08A1-43B9-AEBD-F95AF0977FE9}"/>
    <cellStyle name="Normal 4 2 9 4 5" xfId="7334" xr:uid="{0944AF7E-4596-4AA0-9D16-A8FE23621737}"/>
    <cellStyle name="Normal 4 2 9 5" xfId="1096" xr:uid="{00000000-0005-0000-0000-00001A0C0000}"/>
    <cellStyle name="Normal 4 2 9 5 2" xfId="3170" xr:uid="{00000000-0005-0000-0000-00001B0C0000}"/>
    <cellStyle name="Normal 4 2 9 5 2 2" xfId="6427" xr:uid="{A9B2E8D1-D5CE-4004-9B0A-AA3FB51CD0F4}"/>
    <cellStyle name="Normal 4 2 9 5 2 2 2" xfId="12429" xr:uid="{62323A32-7C86-40AC-8D17-FF10E766837E}"/>
    <cellStyle name="Normal 4 2 9 5 2 3" xfId="9475" xr:uid="{616D4024-EF41-4B7A-B10B-F447EF4D12D4}"/>
    <cellStyle name="Normal 4 2 9 5 3" xfId="4360" xr:uid="{26212167-84EE-4DC3-935D-4AE0311EC4A5}"/>
    <cellStyle name="Normal 4 2 9 5 3 2" xfId="10564" xr:uid="{63CE14EB-AD47-4C78-9E09-B229C8F245C5}"/>
    <cellStyle name="Normal 4 2 9 5 4" xfId="7610" xr:uid="{6E3F56CA-F800-45E4-8C98-927A9EBFFCEB}"/>
    <cellStyle name="Normal 4 2 9 6" xfId="1443" xr:uid="{00000000-0005-0000-0000-00001C0C0000}"/>
    <cellStyle name="Normal 4 2 9 6 2" xfId="4702" xr:uid="{FD438AA4-D3E8-4831-B970-83B703100FF8}"/>
    <cellStyle name="Normal 4 2 9 6 2 2" xfId="10877" xr:uid="{29D2A560-5B12-4409-8BEE-6196C80F5D07}"/>
    <cellStyle name="Normal 4 2 9 6 3" xfId="7923" xr:uid="{F43B6EC5-F596-4CA1-B270-6C80C88ABE2F}"/>
    <cellStyle name="Normal 4 2 9 7" xfId="2322" xr:uid="{00000000-0005-0000-0000-00001D0C0000}"/>
    <cellStyle name="Normal 4 2 9 7 2" xfId="5579" xr:uid="{73CFAE5C-68B5-4C12-99C3-1717C08C0024}"/>
    <cellStyle name="Normal 4 2 9 7 2 2" xfId="11653" xr:uid="{984DA62A-6A49-45A2-A102-7E95606BC1CC}"/>
    <cellStyle name="Normal 4 2 9 7 3" xfId="8699" xr:uid="{571C8E95-313E-430E-8C53-48F09822BFD3}"/>
    <cellStyle name="Normal 4 2 9 8" xfId="3512" xr:uid="{422B0B35-8B9F-4814-8A0C-130FE0CEF0F5}"/>
    <cellStyle name="Normal 4 2 9 8 2" xfId="9788" xr:uid="{F70F9C4F-C125-431A-ABAD-4ACECA9D258E}"/>
    <cellStyle name="Normal 4 2 9 9" xfId="6834" xr:uid="{6D15FE7C-B641-41D6-8B14-B6E399BDCC30}"/>
    <cellStyle name="Normal 4 3" xfId="957" xr:uid="{00000000-0005-0000-0000-00001E0C0000}"/>
    <cellStyle name="Normal 4 3 2" xfId="2155" xr:uid="{00000000-0005-0000-0000-00001F0C0000}"/>
    <cellStyle name="Normal 4 3 2 2" xfId="5413" xr:uid="{D40141CC-27DB-4F41-A622-1A6CE10C3FC5}"/>
    <cellStyle name="Normal 4 3 2 2 2" xfId="11516" xr:uid="{B467A4FF-7A4B-4EC9-9562-C19FA90E2591}"/>
    <cellStyle name="Normal 4 3 2 3" xfId="8562" xr:uid="{889741A8-7D68-44AC-BC79-E573AC493650}"/>
    <cellStyle name="Normal 4 3 3" xfId="3033" xr:uid="{00000000-0005-0000-0000-0000200C0000}"/>
    <cellStyle name="Normal 4 3 3 2" xfId="6290" xr:uid="{9F3514DC-C963-4D04-B37D-D64FEFFCDBCC}"/>
    <cellStyle name="Normal 4 3 3 2 2" xfId="12292" xr:uid="{2C3668A7-1B2D-4E06-A693-BD198CB6911F}"/>
    <cellStyle name="Normal 4 3 3 3" xfId="9338" xr:uid="{614E892C-32B2-464A-B044-7DD2D2199305}"/>
    <cellStyle name="Normal 4 3 4" xfId="4223" xr:uid="{344E322F-C519-48BA-8A39-FC73D62F3F95}"/>
    <cellStyle name="Normal 4 3 4 2" xfId="10427" xr:uid="{C4AABEB0-ABE1-41E3-BA0D-81C08CB27355}"/>
    <cellStyle name="Normal 4 3 5" xfId="7473" xr:uid="{C74ABF09-79BA-4B39-828B-085E4E4D1A39}"/>
    <cellStyle name="Normal 4 4" xfId="6732" xr:uid="{076B3C7D-229A-440A-A805-F766D0DCB3F2}"/>
    <cellStyle name="Normal 5" xfId="485" xr:uid="{00000000-0005-0000-0000-0000210C0000}"/>
    <cellStyle name="Normal 5 2" xfId="679" xr:uid="{00000000-0005-0000-0000-0000220C0000}"/>
    <cellStyle name="Normal 6" xfId="486" xr:uid="{00000000-0005-0000-0000-0000230C0000}"/>
    <cellStyle name="Normal 6 2" xfId="678" xr:uid="{00000000-0005-0000-0000-0000240C0000}"/>
    <cellStyle name="Normal 6 2 2" xfId="1881" xr:uid="{00000000-0005-0000-0000-0000250C0000}"/>
    <cellStyle name="Normal 6 2 2 2" xfId="5139" xr:uid="{85521D01-2CBC-452A-A6DA-F78897B27A25}"/>
    <cellStyle name="Normal 6 2 2 2 2" xfId="11242" xr:uid="{9AA911F7-C6AD-45E1-8345-80EE62C17B9D}"/>
    <cellStyle name="Normal 6 2 2 3" xfId="8288" xr:uid="{32B62AA7-F835-481B-B53A-36F793F248A1}"/>
    <cellStyle name="Normal 6 2 3" xfId="2759" xr:uid="{00000000-0005-0000-0000-0000260C0000}"/>
    <cellStyle name="Normal 6 2 3 2" xfId="6016" xr:uid="{FE85EB4B-FEA9-41FF-8DF3-290F349A2C26}"/>
    <cellStyle name="Normal 6 2 3 2 2" xfId="12018" xr:uid="{4D0592A0-9D8D-424F-9A8D-2BC287AF5C87}"/>
    <cellStyle name="Normal 6 2 3 3" xfId="9064" xr:uid="{88321595-B1B6-4DE7-976A-3A364E1644D3}"/>
    <cellStyle name="Normal 6 2 4" xfId="3949" xr:uid="{7EAFE534-47F4-4621-ABC6-22F404EE1A5B}"/>
    <cellStyle name="Normal 6 2 4 2" xfId="10153" xr:uid="{364CDFAD-A831-4F22-BD5C-EB9602CBCA17}"/>
    <cellStyle name="Normal 6 2 5" xfId="7199" xr:uid="{E2BA006A-AB66-4F82-90B3-B1940999F675}"/>
    <cellStyle name="Normal 6 3" xfId="958" xr:uid="{00000000-0005-0000-0000-0000270C0000}"/>
    <cellStyle name="Normal 6 3 2" xfId="2156" xr:uid="{00000000-0005-0000-0000-0000280C0000}"/>
    <cellStyle name="Normal 6 3 2 2" xfId="5414" xr:uid="{69A94296-193C-464C-87C0-FAE39050CA9B}"/>
    <cellStyle name="Normal 6 3 2 2 2" xfId="11517" xr:uid="{44C3F5C8-741C-4819-8962-B38B9CCA12D0}"/>
    <cellStyle name="Normal 6 3 2 3" xfId="8563" xr:uid="{F2289450-CBE8-4F90-921C-2DA4784F527D}"/>
    <cellStyle name="Normal 6 3 3" xfId="3034" xr:uid="{00000000-0005-0000-0000-0000290C0000}"/>
    <cellStyle name="Normal 6 3 3 2" xfId="6291" xr:uid="{8367E5D4-5CCE-4610-BBD3-0221373B0760}"/>
    <cellStyle name="Normal 6 3 3 2 2" xfId="12293" xr:uid="{96F92B56-65C4-4944-8B0D-9088128746FC}"/>
    <cellStyle name="Normal 6 3 3 3" xfId="9339" xr:uid="{EF2550E9-D513-40CB-BE41-BE5D33E18615}"/>
    <cellStyle name="Normal 6 3 4" xfId="4224" xr:uid="{A1289ADA-29BE-4239-8922-3C55FCFCEB62}"/>
    <cellStyle name="Normal 6 3 4 2" xfId="10428" xr:uid="{6AAE8522-F931-40C9-A95E-1B5D32A831D8}"/>
    <cellStyle name="Normal 6 3 5" xfId="7474" xr:uid="{056BDE18-237E-441A-9901-C7750AE06170}"/>
    <cellStyle name="Normal 7" xfId="502" xr:uid="{00000000-0005-0000-0000-00002A0C0000}"/>
    <cellStyle name="Normal 7 2" xfId="677" xr:uid="{00000000-0005-0000-0000-00002B0C0000}"/>
    <cellStyle name="Normal 7 2 2" xfId="1880" xr:uid="{00000000-0005-0000-0000-00002C0C0000}"/>
    <cellStyle name="Normal 7 2 2 2" xfId="5138" xr:uid="{6B4E7037-6772-4F68-9B20-3527CF08EEC4}"/>
    <cellStyle name="Normal 7 2 2 2 2" xfId="11241" xr:uid="{78E1F295-D51E-436C-901B-5B6530FB54C7}"/>
    <cellStyle name="Normal 7 2 2 3" xfId="8287" xr:uid="{2FA80AF5-B78C-43F9-A055-A85C6C22C5C0}"/>
    <cellStyle name="Normal 7 2 3" xfId="2758" xr:uid="{00000000-0005-0000-0000-00002D0C0000}"/>
    <cellStyle name="Normal 7 2 3 2" xfId="6015" xr:uid="{CB91A27F-EFB9-45A1-87E2-207F01478A7B}"/>
    <cellStyle name="Normal 7 2 3 2 2" xfId="12017" xr:uid="{DB2CF05A-A99A-4E64-B925-B479F2C5BB7B}"/>
    <cellStyle name="Normal 7 2 3 3" xfId="9063" xr:uid="{1D770DAE-2A32-4EF2-A86E-17C9D0AF1283}"/>
    <cellStyle name="Normal 7 2 4" xfId="3948" xr:uid="{D842BA8B-F51E-40A1-A0B6-9B3A22D9E262}"/>
    <cellStyle name="Normal 7 2 4 2" xfId="10152" xr:uid="{9E598BAA-3D8E-48FB-9DE3-BDF761B48345}"/>
    <cellStyle name="Normal 7 2 5" xfId="7198" xr:uid="{B6B944C8-C50D-42E7-B50E-504C282E0B13}"/>
    <cellStyle name="Normal 7 3" xfId="959" xr:uid="{00000000-0005-0000-0000-00002E0C0000}"/>
    <cellStyle name="Normal 7 3 2" xfId="2157" xr:uid="{00000000-0005-0000-0000-00002F0C0000}"/>
    <cellStyle name="Normal 7 3 2 2" xfId="5415" xr:uid="{75C350FC-29E4-41EE-978A-D4976C75E529}"/>
    <cellStyle name="Normal 7 3 2 2 2" xfId="11518" xr:uid="{35459D53-2259-4201-AF1B-5AC0379E0DB1}"/>
    <cellStyle name="Normal 7 3 2 3" xfId="8564" xr:uid="{185EE73B-B2CE-4CC4-9805-5D11E1CE1D2F}"/>
    <cellStyle name="Normal 7 3 3" xfId="3035" xr:uid="{00000000-0005-0000-0000-0000300C0000}"/>
    <cellStyle name="Normal 7 3 3 2" xfId="6292" xr:uid="{EA5DE97D-F65D-4F41-8993-7ADFBE51B10B}"/>
    <cellStyle name="Normal 7 3 3 2 2" xfId="12294" xr:uid="{655D5AB2-5DCA-4BA6-92C6-DB52C108BDA6}"/>
    <cellStyle name="Normal 7 3 3 3" xfId="9340" xr:uid="{19BCEFC1-3412-4244-BB09-7D9633C07CC7}"/>
    <cellStyle name="Normal 7 3 4" xfId="4225" xr:uid="{C9BF92FD-886A-4E3B-A884-183CF3FF2051}"/>
    <cellStyle name="Normal 7 3 4 2" xfId="10429" xr:uid="{C0F075DD-D1B7-42CB-BEEC-181E1D20E258}"/>
    <cellStyle name="Normal 7 3 5" xfId="7475" xr:uid="{ED369DC2-C40A-4B9C-ADFE-89EDF3635CEC}"/>
    <cellStyle name="Normal 8" xfId="638" xr:uid="{00000000-0005-0000-0000-0000310C0000}"/>
    <cellStyle name="Normal 8 2" xfId="962" xr:uid="{00000000-0005-0000-0000-0000320C0000}"/>
    <cellStyle name="Normal 9" xfId="499" xr:uid="{00000000-0005-0000-0000-0000330C0000}"/>
    <cellStyle name="Notas 2" xfId="47" xr:uid="{00000000-0005-0000-0000-0000340C0000}"/>
    <cellStyle name="Notas 2 10" xfId="230" xr:uid="{00000000-0005-0000-0000-0000350C0000}"/>
    <cellStyle name="Notas 2 10 2" xfId="637" xr:uid="{00000000-0005-0000-0000-0000360C0000}"/>
    <cellStyle name="Notas 2 10 2 2" xfId="1843" xr:uid="{00000000-0005-0000-0000-0000370C0000}"/>
    <cellStyle name="Notas 2 10 2 2 2" xfId="5102" xr:uid="{DD13E2A0-701E-4BD4-A34D-A13FF3C9D1B5}"/>
    <cellStyle name="Notas 2 10 2 2 2 2" xfId="11206" xr:uid="{25CF7286-DC32-40A9-99B4-3FD4FAE08EA1}"/>
    <cellStyle name="Notas 2 10 2 2 3" xfId="8252" xr:uid="{8BD02675-796D-4FA0-A791-D5CCB36D4AC6}"/>
    <cellStyle name="Notas 2 10 2 3" xfId="2722" xr:uid="{00000000-0005-0000-0000-0000380C0000}"/>
    <cellStyle name="Notas 2 10 2 3 2" xfId="5979" xr:uid="{5CD58D54-EB3A-4872-A697-9F4FC39262A9}"/>
    <cellStyle name="Notas 2 10 2 3 2 2" xfId="11982" xr:uid="{298F61D9-0FD1-4F39-A4D8-50D97373B792}"/>
    <cellStyle name="Notas 2 10 2 3 3" xfId="9028" xr:uid="{001C254C-058F-4706-B50D-5B9A65D38F7E}"/>
    <cellStyle name="Notas 2 10 2 4" xfId="3912" xr:uid="{61D5FE2F-E156-4D25-8F70-4BD272F955C5}"/>
    <cellStyle name="Notas 2 10 2 4 2" xfId="10117" xr:uid="{7046D2A1-A9E8-46AD-8D23-B99DF0207DCD}"/>
    <cellStyle name="Notas 2 10 2 5" xfId="7163" xr:uid="{9E6BBB12-4E89-4D93-8197-6B3B8CCDA6B0}"/>
    <cellStyle name="Notas 2 10 3" xfId="832" xr:uid="{00000000-0005-0000-0000-0000390C0000}"/>
    <cellStyle name="Notas 2 10 3 2" xfId="2032" xr:uid="{00000000-0005-0000-0000-00003A0C0000}"/>
    <cellStyle name="Notas 2 10 3 2 2" xfId="5290" xr:uid="{EC43B7E1-2DA3-4B6F-8B81-6C4B713F5139}"/>
    <cellStyle name="Notas 2 10 3 2 2 2" xfId="11393" xr:uid="{FD02DA5B-AD07-4A40-99FA-AE2E1B05F840}"/>
    <cellStyle name="Notas 2 10 3 2 3" xfId="8439" xr:uid="{D0D89511-3076-495F-9B3D-5617DCC65267}"/>
    <cellStyle name="Notas 2 10 3 3" xfId="2910" xr:uid="{00000000-0005-0000-0000-00003B0C0000}"/>
    <cellStyle name="Notas 2 10 3 3 2" xfId="6167" xr:uid="{0F55F7AF-D969-4146-B7F7-69F642F99DAA}"/>
    <cellStyle name="Notas 2 10 3 3 2 2" xfId="12169" xr:uid="{5DDC21DB-5F1A-4D20-8CBC-9912C584B365}"/>
    <cellStyle name="Notas 2 10 3 3 3" xfId="9215" xr:uid="{706EC835-1E7A-461E-AFFA-BC50F0991B5F}"/>
    <cellStyle name="Notas 2 10 3 4" xfId="4100" xr:uid="{AE44E500-CA90-4E1E-BE32-A47E511EB5DC}"/>
    <cellStyle name="Notas 2 10 3 4 2" xfId="10304" xr:uid="{385454BE-055A-4821-8183-CAC723542B5A}"/>
    <cellStyle name="Notas 2 10 3 5" xfId="7350" xr:uid="{6898859A-6597-4648-B91A-EDEE3BC7DFB8}"/>
    <cellStyle name="Notas 2 10 4" xfId="1112" xr:uid="{00000000-0005-0000-0000-00003C0C0000}"/>
    <cellStyle name="Notas 2 10 4 2" xfId="3186" xr:uid="{00000000-0005-0000-0000-00003D0C0000}"/>
    <cellStyle name="Notas 2 10 4 2 2" xfId="6443" xr:uid="{3083E60C-63E2-4C62-9952-DAB9B118FDBA}"/>
    <cellStyle name="Notas 2 10 4 2 2 2" xfId="12445" xr:uid="{149C54A8-C098-49E7-A4A2-A4688EB5043A}"/>
    <cellStyle name="Notas 2 10 4 2 3" xfId="9491" xr:uid="{7BC41086-94F0-4F25-81A0-CE9BA8305CCA}"/>
    <cellStyle name="Notas 2 10 4 3" xfId="4376" xr:uid="{291393E0-C560-42AC-987A-CA191CA8938C}"/>
    <cellStyle name="Notas 2 10 4 3 2" xfId="10580" xr:uid="{BF53A944-0F51-4174-8201-8C5B6B3A9692}"/>
    <cellStyle name="Notas 2 10 4 4" xfId="7626" xr:uid="{33CE62C3-BF1A-4D04-9AA9-D4F8F4F30E4F}"/>
    <cellStyle name="Notas 2 10 5" xfId="1462" xr:uid="{00000000-0005-0000-0000-00003E0C0000}"/>
    <cellStyle name="Notas 2 10 5 2" xfId="4721" xr:uid="{49ECE093-380D-401A-85C8-D00DFBB698D4}"/>
    <cellStyle name="Notas 2 10 5 2 2" xfId="10893" xr:uid="{7D4F1E01-7273-471E-BCDC-92BC27BBCBD1}"/>
    <cellStyle name="Notas 2 10 5 3" xfId="7939" xr:uid="{141F956D-C9CA-4D41-807C-42075A72D4D5}"/>
    <cellStyle name="Notas 2 10 6" xfId="2341" xr:uid="{00000000-0005-0000-0000-00003F0C0000}"/>
    <cellStyle name="Notas 2 10 6 2" xfId="5598" xr:uid="{5F5B9E88-EBFA-4349-B425-ACE0FC4BC41A}"/>
    <cellStyle name="Notas 2 10 6 2 2" xfId="11669" xr:uid="{D9529B46-D1D5-4D81-A739-6464C88E36A7}"/>
    <cellStyle name="Notas 2 10 6 3" xfId="8715" xr:uid="{B3514E93-BF44-488C-91CB-263178251D61}"/>
    <cellStyle name="Notas 2 10 7" xfId="3531" xr:uid="{39912AA7-F657-49B2-AA27-25BD36DF76F1}"/>
    <cellStyle name="Notas 2 10 7 2" xfId="9804" xr:uid="{DA28F84E-950D-484E-B007-3A1DED38579E}"/>
    <cellStyle name="Notas 2 10 8" xfId="6850" xr:uid="{6B74C12E-4D94-490C-96E5-379BA1C10B59}"/>
    <cellStyle name="Notas 2 11" xfId="450" xr:uid="{00000000-0005-0000-0000-0000400C0000}"/>
    <cellStyle name="Notas 2 11 2" xfId="1248" xr:uid="{00000000-0005-0000-0000-0000410C0000}"/>
    <cellStyle name="Notas 2 11 2 2" xfId="3320" xr:uid="{00000000-0005-0000-0000-0000420C0000}"/>
    <cellStyle name="Notas 2 11 2 2 2" xfId="6577" xr:uid="{260E4448-1F61-4FD0-A04A-C345B448984E}"/>
    <cellStyle name="Notas 2 11 2 2 2 2" xfId="12579" xr:uid="{0C6F181C-E0A7-49E0-8595-77D0B9F7E482}"/>
    <cellStyle name="Notas 2 11 2 2 3" xfId="9625" xr:uid="{27D1C319-2BFF-49DD-8686-38EC22869723}"/>
    <cellStyle name="Notas 2 11 2 3" xfId="4510" xr:uid="{19137D33-A763-4412-8938-A4F6183540FB}"/>
    <cellStyle name="Notas 2 11 2 3 2" xfId="10714" xr:uid="{DD1F5545-CB8E-4CA9-9A4B-C3DDCB474FB2}"/>
    <cellStyle name="Notas 2 11 2 4" xfId="7760" xr:uid="{542CA671-17D5-4E12-A6F9-4724B1872C10}"/>
    <cellStyle name="Notas 2 11 3" xfId="1664" xr:uid="{00000000-0005-0000-0000-0000430C0000}"/>
    <cellStyle name="Notas 2 11 3 2" xfId="4923" xr:uid="{1424012A-6802-4269-9FF0-06BDFEA7EBD7}"/>
    <cellStyle name="Notas 2 11 3 2 2" xfId="11027" xr:uid="{E374AF82-F1CC-43DF-9593-0FC829EDF2F2}"/>
    <cellStyle name="Notas 2 11 3 3" xfId="8073" xr:uid="{08428734-7471-467B-BDA5-E2E2A7BDCAA6}"/>
    <cellStyle name="Notas 2 11 4" xfId="2543" xr:uid="{00000000-0005-0000-0000-0000440C0000}"/>
    <cellStyle name="Notas 2 11 4 2" xfId="5800" xr:uid="{5A0E7275-DC58-4116-BA4B-251379BB654C}"/>
    <cellStyle name="Notas 2 11 4 2 2" xfId="11803" xr:uid="{B2B263F2-A26F-45EF-8257-0A9B535DDF99}"/>
    <cellStyle name="Notas 2 11 4 3" xfId="8849" xr:uid="{782FF5ED-B6AC-4407-B16D-AF111B30CF2D}"/>
    <cellStyle name="Notas 2 11 5" xfId="3733" xr:uid="{D527C107-9642-47EC-A3B9-5FBACF317738}"/>
    <cellStyle name="Notas 2 11 5 2" xfId="9938" xr:uid="{F85DE678-0A7A-4A9B-A258-979F1E23100F}"/>
    <cellStyle name="Notas 2 11 6" xfId="6984" xr:uid="{FD4A8230-5AB8-4C84-95BC-CD36EFFF7862}"/>
    <cellStyle name="Notas 2 12" xfId="467" xr:uid="{00000000-0005-0000-0000-0000450C0000}"/>
    <cellStyle name="Notas 2 12 2" xfId="1264" xr:uid="{00000000-0005-0000-0000-0000460C0000}"/>
    <cellStyle name="Notas 2 12 2 2" xfId="3335" xr:uid="{00000000-0005-0000-0000-0000470C0000}"/>
    <cellStyle name="Notas 2 12 2 2 2" xfId="6592" xr:uid="{657E82B5-93F8-4D19-B9DC-8FC2805617C2}"/>
    <cellStyle name="Notas 2 12 2 2 2 2" xfId="12594" xr:uid="{575D5A48-7399-407E-B77B-19D616672BA9}"/>
    <cellStyle name="Notas 2 12 2 2 3" xfId="9640" xr:uid="{8EFACC29-EB85-423B-876F-6002026FBC44}"/>
    <cellStyle name="Notas 2 12 2 3" xfId="4525" xr:uid="{B5298F8D-6073-4FDF-A44E-87453C46ACA8}"/>
    <cellStyle name="Notas 2 12 2 3 2" xfId="10729" xr:uid="{69C4D8BA-6DCD-46B3-AC44-159FE432B97B}"/>
    <cellStyle name="Notas 2 12 2 4" xfId="7775" xr:uid="{466B50BB-3CFF-4CDA-B0FB-7655918A546E}"/>
    <cellStyle name="Notas 2 12 3" xfId="1679" xr:uid="{00000000-0005-0000-0000-0000480C0000}"/>
    <cellStyle name="Notas 2 12 3 2" xfId="4938" xr:uid="{B1EEC94C-CE1A-4245-8F02-F20A43CEEC2E}"/>
    <cellStyle name="Notas 2 12 3 2 2" xfId="11042" xr:uid="{E5EB2FF6-613C-4E37-8EEE-1176FB8663B3}"/>
    <cellStyle name="Notas 2 12 3 3" xfId="8088" xr:uid="{B51632B2-8272-4F53-87D6-FD19A2E5B0A1}"/>
    <cellStyle name="Notas 2 12 4" xfId="2558" xr:uid="{00000000-0005-0000-0000-0000490C0000}"/>
    <cellStyle name="Notas 2 12 4 2" xfId="5815" xr:uid="{4958D12E-2096-467B-A8E3-588C1EEB5522}"/>
    <cellStyle name="Notas 2 12 4 2 2" xfId="11818" xr:uid="{C2CF6220-CF85-4D0D-9350-B12F3DDC4B60}"/>
    <cellStyle name="Notas 2 12 4 3" xfId="8864" xr:uid="{2B79D564-1730-4927-B46D-32466B0A852C}"/>
    <cellStyle name="Notas 2 12 5" xfId="3748" xr:uid="{C0C438BE-4A9E-4128-BB8E-D0FE2126F251}"/>
    <cellStyle name="Notas 2 12 5 2" xfId="9953" xr:uid="{FB9A094A-7172-4C62-B5D6-4D3B804EBF80}"/>
    <cellStyle name="Notas 2 12 6" xfId="6999" xr:uid="{C585FBE9-027A-48B0-84E0-24C5EE80E842}"/>
    <cellStyle name="Notas 2 13" xfId="483" xr:uid="{00000000-0005-0000-0000-00004A0C0000}"/>
    <cellStyle name="Notas 2 13 2" xfId="1279" xr:uid="{00000000-0005-0000-0000-00004B0C0000}"/>
    <cellStyle name="Notas 2 13 2 2" xfId="3350" xr:uid="{00000000-0005-0000-0000-00004C0C0000}"/>
    <cellStyle name="Notas 2 13 2 2 2" xfId="6607" xr:uid="{638F8808-3996-4DB8-8FF1-F32AB1F40E4B}"/>
    <cellStyle name="Notas 2 13 2 2 2 2" xfId="12609" xr:uid="{749C038D-B443-4A0A-AB51-18F7E98C036A}"/>
    <cellStyle name="Notas 2 13 2 2 3" xfId="9655" xr:uid="{947490BE-5D4D-4F6B-8B25-189DFF899B06}"/>
    <cellStyle name="Notas 2 13 2 3" xfId="4540" xr:uid="{CACB35EA-5396-410C-8EAB-408F6571C94E}"/>
    <cellStyle name="Notas 2 13 2 3 2" xfId="10744" xr:uid="{31076336-444E-4F65-8CDD-92ABC15B264D}"/>
    <cellStyle name="Notas 2 13 2 4" xfId="7790" xr:uid="{DD01B04F-1F07-4C0C-9B51-FF7EB40B2A70}"/>
    <cellStyle name="Notas 2 13 3" xfId="1694" xr:uid="{00000000-0005-0000-0000-00004D0C0000}"/>
    <cellStyle name="Notas 2 13 3 2" xfId="4953" xr:uid="{069A4D85-1981-42E3-8353-D4C43A604FEE}"/>
    <cellStyle name="Notas 2 13 3 2 2" xfId="11057" xr:uid="{3F2778C3-CA87-4F97-AC2F-0ACAEBE1DE98}"/>
    <cellStyle name="Notas 2 13 3 3" xfId="8103" xr:uid="{D3471714-5B23-49C8-9BA1-A38B8C996CB0}"/>
    <cellStyle name="Notas 2 13 4" xfId="2573" xr:uid="{00000000-0005-0000-0000-00004E0C0000}"/>
    <cellStyle name="Notas 2 13 4 2" xfId="5830" xr:uid="{EC20FBA0-B712-49D7-B055-6A94C7DFEF1C}"/>
    <cellStyle name="Notas 2 13 4 2 2" xfId="11833" xr:uid="{A4FA6CB8-DCCB-47AD-9AE1-F1D1340B78EB}"/>
    <cellStyle name="Notas 2 13 4 3" xfId="8879" xr:uid="{175ECF41-C447-40C6-8665-568BDBBF059B}"/>
    <cellStyle name="Notas 2 13 5" xfId="3763" xr:uid="{00E3A7DD-9BD1-474F-9B8A-F891AD93FBBD}"/>
    <cellStyle name="Notas 2 13 5 2" xfId="9968" xr:uid="{2AF546B9-50DD-4537-9320-FC605EB14DF2}"/>
    <cellStyle name="Notas 2 13 6" xfId="7014" xr:uid="{CC49A9F9-80D4-4933-9BF3-644FEE9A0ECB}"/>
    <cellStyle name="Notas 2 14" xfId="501" xr:uid="{00000000-0005-0000-0000-00004F0C0000}"/>
    <cellStyle name="Notas 2 14 2" xfId="1708" xr:uid="{00000000-0005-0000-0000-0000500C0000}"/>
    <cellStyle name="Notas 2 14 2 2" xfId="4967" xr:uid="{DA033815-5827-48C4-B407-92AB62FF81CB}"/>
    <cellStyle name="Notas 2 14 2 2 2" xfId="11071" xr:uid="{4457A13E-137F-464B-92FD-63C5BCCC5CE0}"/>
    <cellStyle name="Notas 2 14 2 3" xfId="8117" xr:uid="{6C52E24E-7DA8-40A6-A2F2-E69CFF751C9F}"/>
    <cellStyle name="Notas 2 14 3" xfId="2587" xr:uid="{00000000-0005-0000-0000-0000510C0000}"/>
    <cellStyle name="Notas 2 14 3 2" xfId="5844" xr:uid="{63E7A797-4D05-48BB-9604-5EA2EF28F49F}"/>
    <cellStyle name="Notas 2 14 3 2 2" xfId="11847" xr:uid="{EFF0C4FD-EEB8-4DDA-B0AD-D12D5D4DA019}"/>
    <cellStyle name="Notas 2 14 3 3" xfId="8893" xr:uid="{B3264316-578C-402B-A3A0-0936DDF04537}"/>
    <cellStyle name="Notas 2 14 4" xfId="3777" xr:uid="{AE718B41-2927-4B23-AA1B-84A231F92908}"/>
    <cellStyle name="Notas 2 14 4 2" xfId="9982" xr:uid="{43B3310E-8041-4044-AEED-523652D86706}"/>
    <cellStyle name="Notas 2 14 5" xfId="7028" xr:uid="{9C108836-2AF3-4905-BBAF-FB659BD20A5D}"/>
    <cellStyle name="Notas 2 15" xfId="659" xr:uid="{00000000-0005-0000-0000-0000520C0000}"/>
    <cellStyle name="Notas 2 15 2" xfId="1862" xr:uid="{00000000-0005-0000-0000-0000530C0000}"/>
    <cellStyle name="Notas 2 15 2 2" xfId="5120" xr:uid="{C932FCD0-045C-4D5E-B5F3-CB043D105A06}"/>
    <cellStyle name="Notas 2 15 2 2 2" xfId="11223" xr:uid="{6EF4635C-9305-4FF9-8436-DD941C65E3D9}"/>
    <cellStyle name="Notas 2 15 2 3" xfId="8269" xr:uid="{3FE070EC-A20F-4141-B3D9-2470B714A904}"/>
    <cellStyle name="Notas 2 15 3" xfId="2740" xr:uid="{00000000-0005-0000-0000-0000540C0000}"/>
    <cellStyle name="Notas 2 15 3 2" xfId="5997" xr:uid="{202A19A9-5CBF-426B-9A44-CC16BA22A94D}"/>
    <cellStyle name="Notas 2 15 3 2 2" xfId="11999" xr:uid="{B3986BDB-6073-4888-9A97-B85D25DF0CE7}"/>
    <cellStyle name="Notas 2 15 3 3" xfId="9045" xr:uid="{98B6B909-D0DF-4C01-8BC6-FB5370806CEB}"/>
    <cellStyle name="Notas 2 15 4" xfId="3930" xr:uid="{E8CE2727-C8D0-4B88-BA56-3E602462BD20}"/>
    <cellStyle name="Notas 2 15 4 2" xfId="10134" xr:uid="{74A52F22-ED07-4300-869D-D5C6A76BA76F}"/>
    <cellStyle name="Notas 2 15 5" xfId="7180" xr:uid="{626C81D7-1F69-4A9D-B6D1-60B6A2FADA96}"/>
    <cellStyle name="Notas 2 16" xfId="674" xr:uid="{00000000-0005-0000-0000-0000550C0000}"/>
    <cellStyle name="Notas 2 16 2" xfId="1877" xr:uid="{00000000-0005-0000-0000-0000560C0000}"/>
    <cellStyle name="Notas 2 16 2 2" xfId="5135" xr:uid="{66BC18DF-0DC4-44AB-9818-6B6AC5480E50}"/>
    <cellStyle name="Notas 2 16 2 2 2" xfId="11238" xr:uid="{C63CC50E-58F9-43B2-BADB-AFA2E4DCAE91}"/>
    <cellStyle name="Notas 2 16 2 3" xfId="8284" xr:uid="{31019B96-C746-46D4-9737-350020B8189E}"/>
    <cellStyle name="Notas 2 16 3" xfId="2755" xr:uid="{00000000-0005-0000-0000-0000570C0000}"/>
    <cellStyle name="Notas 2 16 3 2" xfId="6012" xr:uid="{CC7A81B1-4D1D-4225-B891-2F165988D9A3}"/>
    <cellStyle name="Notas 2 16 3 2 2" xfId="12014" xr:uid="{7F993DB9-0E41-43EE-AA8F-CF66FCAB214E}"/>
    <cellStyle name="Notas 2 16 3 3" xfId="9060" xr:uid="{92604A6B-CD9C-4726-AC24-1ABBCC7D743D}"/>
    <cellStyle name="Notas 2 16 4" xfId="3945" xr:uid="{658CBEDD-F328-4C2F-AF55-89FBA2B724E1}"/>
    <cellStyle name="Notas 2 16 4 2" xfId="10149" xr:uid="{48E66811-B568-4714-97D0-0F4B8DB07476}"/>
    <cellStyle name="Notas 2 16 5" xfId="7195" xr:uid="{B3D63BB6-8A13-4DA8-B718-E542A9C64111}"/>
    <cellStyle name="Notas 2 17" xfId="697" xr:uid="{00000000-0005-0000-0000-0000580C0000}"/>
    <cellStyle name="Notas 2 17 2" xfId="1897" xr:uid="{00000000-0005-0000-0000-0000590C0000}"/>
    <cellStyle name="Notas 2 17 2 2" xfId="5155" xr:uid="{D8854D89-1947-4150-8D79-68DC3908C15D}"/>
    <cellStyle name="Notas 2 17 2 2 2" xfId="11258" xr:uid="{1D8C6806-9CF5-4105-AF07-252A283E7EB0}"/>
    <cellStyle name="Notas 2 17 2 3" xfId="8304" xr:uid="{30C9BF8F-F3A6-4B92-9D7A-A608D44C664D}"/>
    <cellStyle name="Notas 2 17 3" xfId="2775" xr:uid="{00000000-0005-0000-0000-00005A0C0000}"/>
    <cellStyle name="Notas 2 17 3 2" xfId="6032" xr:uid="{5CE2D6CE-D6FF-4DFC-944E-D5CF892D5741}"/>
    <cellStyle name="Notas 2 17 3 2 2" xfId="12034" xr:uid="{D9BF8012-F53E-4B31-B4FD-F380CC2ECE75}"/>
    <cellStyle name="Notas 2 17 3 3" xfId="9080" xr:uid="{E9BCE166-5091-4544-A85A-2E10C1C8DB16}"/>
    <cellStyle name="Notas 2 17 4" xfId="3965" xr:uid="{398F5B6D-750D-43D3-A068-2E6A253E4B8E}"/>
    <cellStyle name="Notas 2 17 4 2" xfId="10169" xr:uid="{A027B5F0-B46D-449B-A2A0-AE8E7DE5448E}"/>
    <cellStyle name="Notas 2 17 5" xfId="7215" xr:uid="{83C930D7-7F16-47C6-8207-A951EF2E81C6}"/>
    <cellStyle name="Notas 2 18" xfId="977" xr:uid="{00000000-0005-0000-0000-00005B0C0000}"/>
    <cellStyle name="Notas 2 18 2" xfId="3051" xr:uid="{00000000-0005-0000-0000-00005C0C0000}"/>
    <cellStyle name="Notas 2 18 2 2" xfId="6308" xr:uid="{F28FAC33-6CC9-4034-B867-091155FC3CA9}"/>
    <cellStyle name="Notas 2 18 2 2 2" xfId="12310" xr:uid="{63B70D80-613F-42C0-AFDC-2EC9AE5C43DA}"/>
    <cellStyle name="Notas 2 18 2 3" xfId="9356" xr:uid="{3EEF7280-8D26-455A-A46E-C81909904C30}"/>
    <cellStyle name="Notas 2 18 3" xfId="4241" xr:uid="{8A0627EB-AF8F-4BB9-BC09-6EA763AF6583}"/>
    <cellStyle name="Notas 2 18 3 2" xfId="10445" xr:uid="{7AD315E7-EA85-44E3-8560-3E8B8E6DC939}"/>
    <cellStyle name="Notas 2 18 4" xfId="7491" xr:uid="{844E8B60-215B-4D26-8878-1BB74CF0163F}"/>
    <cellStyle name="Notas 2 19" xfId="1298" xr:uid="{00000000-0005-0000-0000-00005D0C0000}"/>
    <cellStyle name="Notas 2 19 2" xfId="4558" xr:uid="{24DA664B-FDE5-4E63-BB6D-65BE7DDC275D}"/>
    <cellStyle name="Notas 2 19 2 2" xfId="10758" xr:uid="{C15581BF-6DAC-4E43-ABF8-A15833BAEAE5}"/>
    <cellStyle name="Notas 2 19 3" xfId="7804" xr:uid="{51B35234-374C-46BE-ADAF-58131073D0B1}"/>
    <cellStyle name="Notas 2 2" xfId="80" xr:uid="{00000000-0005-0000-0000-00005E0C0000}"/>
    <cellStyle name="Notas 2 2 2" xfId="272" xr:uid="{00000000-0005-0000-0000-00005F0C0000}"/>
    <cellStyle name="Notas 2 2 2 2" xfId="846" xr:uid="{00000000-0005-0000-0000-0000600C0000}"/>
    <cellStyle name="Notas 2 2 2 2 2" xfId="2046" xr:uid="{00000000-0005-0000-0000-0000610C0000}"/>
    <cellStyle name="Notas 2 2 2 2 2 2" xfId="5304" xr:uid="{1AD9A826-7D83-4561-B843-BA0F39B60997}"/>
    <cellStyle name="Notas 2 2 2 2 2 2 2" xfId="11407" xr:uid="{A3E34910-214E-4644-9C56-C48BAE66BB1B}"/>
    <cellStyle name="Notas 2 2 2 2 2 3" xfId="8453" xr:uid="{930786B4-FF54-4B13-80B2-FB0517971267}"/>
    <cellStyle name="Notas 2 2 2 2 3" xfId="2924" xr:uid="{00000000-0005-0000-0000-0000620C0000}"/>
    <cellStyle name="Notas 2 2 2 2 3 2" xfId="6181" xr:uid="{119548CA-5E43-45BF-BC95-5C23B4132D9C}"/>
    <cellStyle name="Notas 2 2 2 2 3 2 2" xfId="12183" xr:uid="{A4828F78-AF9A-48B4-B296-8B4CFC5863DF}"/>
    <cellStyle name="Notas 2 2 2 2 3 3" xfId="9229" xr:uid="{0524BA62-C946-412B-A962-6357BF5498E6}"/>
    <cellStyle name="Notas 2 2 2 2 4" xfId="4114" xr:uid="{C4FF884E-37AB-40E6-9A35-820B4010CC0A}"/>
    <cellStyle name="Notas 2 2 2 2 4 2" xfId="10318" xr:uid="{40A47FC3-6FC7-4A3C-9E05-19848DD6E94D}"/>
    <cellStyle name="Notas 2 2 2 2 5" xfId="7364" xr:uid="{C0D85F64-F265-4977-991C-D545CBCBE375}"/>
    <cellStyle name="Notas 2 2 2 3" xfId="1126" xr:uid="{00000000-0005-0000-0000-0000630C0000}"/>
    <cellStyle name="Notas 2 2 2 3 2" xfId="3200" xr:uid="{00000000-0005-0000-0000-0000640C0000}"/>
    <cellStyle name="Notas 2 2 2 3 2 2" xfId="6457" xr:uid="{05EFA575-1697-47BF-9D16-9B79A39F241A}"/>
    <cellStyle name="Notas 2 2 2 3 2 2 2" xfId="12459" xr:uid="{C923C937-D796-4B14-BBBA-F4F6A8E561FA}"/>
    <cellStyle name="Notas 2 2 2 3 2 3" xfId="9505" xr:uid="{0B730B78-1CE7-4B27-95E4-BE0D9A829176}"/>
    <cellStyle name="Notas 2 2 2 3 3" xfId="4390" xr:uid="{F67F8D3B-27CF-46D4-9013-1A6EEDDCA6F3}"/>
    <cellStyle name="Notas 2 2 2 3 3 2" xfId="10594" xr:uid="{440AE36A-7770-42DB-A845-19BDFCAC432A}"/>
    <cellStyle name="Notas 2 2 2 3 4" xfId="7640" xr:uid="{2AF5D7D7-C591-4A24-ABED-7210790FFF34}"/>
    <cellStyle name="Notas 2 2 2 4" xfId="1501" xr:uid="{00000000-0005-0000-0000-0000650C0000}"/>
    <cellStyle name="Notas 2 2 2 4 2" xfId="4760" xr:uid="{2818BD92-89FC-4F25-9B9A-BBEE8F483B34}"/>
    <cellStyle name="Notas 2 2 2 4 2 2" xfId="10907" xr:uid="{7831B367-32D3-47AC-BBF1-6C8F0C00C7DA}"/>
    <cellStyle name="Notas 2 2 2 4 3" xfId="7953" xr:uid="{BFEEE728-B539-4FD4-82D4-BF4DF172AEBE}"/>
    <cellStyle name="Notas 2 2 2 5" xfId="2380" xr:uid="{00000000-0005-0000-0000-0000660C0000}"/>
    <cellStyle name="Notas 2 2 2 5 2" xfId="5637" xr:uid="{208DE40C-887C-4DC5-A0A3-7FE6FD5ED93C}"/>
    <cellStyle name="Notas 2 2 2 5 2 2" xfId="11683" xr:uid="{FB891F0A-F2E0-4159-BE7F-45E8DCD65891}"/>
    <cellStyle name="Notas 2 2 2 5 3" xfId="8729" xr:uid="{69BCC05B-944B-4B20-A06B-7E8A8D931A87}"/>
    <cellStyle name="Notas 2 2 2 6" xfId="3570" xr:uid="{3B0109D0-92D6-4045-AA65-519B80692ECA}"/>
    <cellStyle name="Notas 2 2 2 6 2" xfId="9818" xr:uid="{A613EA72-619B-4037-93DF-65B054EEA09C}"/>
    <cellStyle name="Notas 2 2 2 7" xfId="6864" xr:uid="{0FDACDF9-E0B9-49A6-A5DB-647E3736CADF}"/>
    <cellStyle name="Notas 2 2 3" xfId="517" xr:uid="{00000000-0005-0000-0000-0000670C0000}"/>
    <cellStyle name="Notas 2 2 3 2" xfId="1723" xr:uid="{00000000-0005-0000-0000-0000680C0000}"/>
    <cellStyle name="Notas 2 2 3 2 2" xfId="4982" xr:uid="{F8F327FD-9CA6-4961-BDA5-EB347BC20263}"/>
    <cellStyle name="Notas 2 2 3 2 2 2" xfId="11086" xr:uid="{854C3E36-7212-4EA6-A5B6-BBF7596D0C2A}"/>
    <cellStyle name="Notas 2 2 3 2 3" xfId="8132" xr:uid="{B1290D99-AEC4-4B76-8EBC-2F5A7C5298B3}"/>
    <cellStyle name="Notas 2 2 3 3" xfId="2602" xr:uid="{00000000-0005-0000-0000-0000690C0000}"/>
    <cellStyle name="Notas 2 2 3 3 2" xfId="5859" xr:uid="{8D5512E1-0845-48DC-BE33-9482E4288BA5}"/>
    <cellStyle name="Notas 2 2 3 3 2 2" xfId="11862" xr:uid="{4E3995B5-188D-47CC-BAED-5F5021F1AF6E}"/>
    <cellStyle name="Notas 2 2 3 3 3" xfId="8908" xr:uid="{724D1F49-C026-4C9C-ADB1-4A66FEC62A00}"/>
    <cellStyle name="Notas 2 2 3 4" xfId="3792" xr:uid="{AF75FCFC-E72C-4730-88ED-9EE20C806893}"/>
    <cellStyle name="Notas 2 2 3 4 2" xfId="9997" xr:uid="{8328639F-5E91-471E-AB11-E2415BD1C691}"/>
    <cellStyle name="Notas 2 2 3 5" xfId="7043" xr:uid="{35ADC95A-8A52-4ED0-998B-A1BA601BDACE}"/>
    <cellStyle name="Notas 2 2 4" xfId="712" xr:uid="{00000000-0005-0000-0000-00006A0C0000}"/>
    <cellStyle name="Notas 2 2 4 2" xfId="1912" xr:uid="{00000000-0005-0000-0000-00006B0C0000}"/>
    <cellStyle name="Notas 2 2 4 2 2" xfId="5170" xr:uid="{43E9DE6D-4F60-4481-A6A7-3DDB89318F82}"/>
    <cellStyle name="Notas 2 2 4 2 2 2" xfId="11273" xr:uid="{9B6A9054-B605-4659-855F-0F8C84103B1D}"/>
    <cellStyle name="Notas 2 2 4 2 3" xfId="8319" xr:uid="{07929822-FD79-4C12-8926-282465FD338A}"/>
    <cellStyle name="Notas 2 2 4 3" xfId="2790" xr:uid="{00000000-0005-0000-0000-00006C0C0000}"/>
    <cellStyle name="Notas 2 2 4 3 2" xfId="6047" xr:uid="{2D8E4EC4-6C43-4DC0-9B37-B64F1DDDDF39}"/>
    <cellStyle name="Notas 2 2 4 3 2 2" xfId="12049" xr:uid="{AEEF30F5-5E99-4451-A4C3-B67D9DDB839F}"/>
    <cellStyle name="Notas 2 2 4 3 3" xfId="9095" xr:uid="{244847B3-737E-4BBE-ACF0-4A0C0425E6D3}"/>
    <cellStyle name="Notas 2 2 4 4" xfId="3980" xr:uid="{77EDB050-430D-4931-8701-60AAA2BF0DCA}"/>
    <cellStyle name="Notas 2 2 4 4 2" xfId="10184" xr:uid="{2750124A-E5A4-48BC-907A-208A0E0B76E7}"/>
    <cellStyle name="Notas 2 2 4 5" xfId="7230" xr:uid="{B5E7DCC0-8A8E-454A-95F1-E89220B8220A}"/>
    <cellStyle name="Notas 2 2 5" xfId="992" xr:uid="{00000000-0005-0000-0000-00006D0C0000}"/>
    <cellStyle name="Notas 2 2 5 2" xfId="3066" xr:uid="{00000000-0005-0000-0000-00006E0C0000}"/>
    <cellStyle name="Notas 2 2 5 2 2" xfId="6323" xr:uid="{E97D0B39-13B3-461A-9DBD-621C0CDB7B57}"/>
    <cellStyle name="Notas 2 2 5 2 2 2" xfId="12325" xr:uid="{0A7155F6-75A0-487F-8273-F759132762F0}"/>
    <cellStyle name="Notas 2 2 5 2 3" xfId="9371" xr:uid="{0415C589-6F91-454E-8847-1976406D70AD}"/>
    <cellStyle name="Notas 2 2 5 3" xfId="4256" xr:uid="{10F021EC-B91A-48F0-A145-3720E420B4BE}"/>
    <cellStyle name="Notas 2 2 5 3 2" xfId="10460" xr:uid="{6C4591F1-E60F-42E6-96A6-5B63646DBEF8}"/>
    <cellStyle name="Notas 2 2 5 4" xfId="7506" xr:uid="{F18DD557-08E1-4382-8F93-847E34E26569}"/>
    <cellStyle name="Notas 2 2 6" xfId="1317" xr:uid="{00000000-0005-0000-0000-00006F0C0000}"/>
    <cellStyle name="Notas 2 2 6 2" xfId="4576" xr:uid="{F921D738-16A0-4E76-881D-CC50ADF8AE48}"/>
    <cellStyle name="Notas 2 2 6 2 2" xfId="10773" xr:uid="{E5B46E7F-6F67-449A-8C2B-B539F6860D4A}"/>
    <cellStyle name="Notas 2 2 6 3" xfId="7819" xr:uid="{0473A7B2-1012-4790-8FE5-83799C5E8D60}"/>
    <cellStyle name="Notas 2 2 7" xfId="2196" xr:uid="{00000000-0005-0000-0000-0000700C0000}"/>
    <cellStyle name="Notas 2 2 7 2" xfId="5453" xr:uid="{7F795486-6A90-455B-886C-C543EFDB4628}"/>
    <cellStyle name="Notas 2 2 7 2 2" xfId="11549" xr:uid="{990B5013-9B25-49A0-9AE6-96ED51750920}"/>
    <cellStyle name="Notas 2 2 7 3" xfId="8595" xr:uid="{8E5CD679-5917-4EE0-B21E-1BBCC1E6D2E4}"/>
    <cellStyle name="Notas 2 2 8" xfId="3386" xr:uid="{3C0B9BCF-B2B5-47AD-868A-1FCFEA903E00}"/>
    <cellStyle name="Notas 2 2 8 2" xfId="9684" xr:uid="{A9E02591-D3C5-4C2E-BBD0-77140B6F147A}"/>
    <cellStyle name="Notas 2 2 9" xfId="6696" xr:uid="{70805676-9D96-45F3-B239-83C528EADCA3}"/>
    <cellStyle name="Notas 2 20" xfId="2178" xr:uid="{00000000-0005-0000-0000-0000710C0000}"/>
    <cellStyle name="Notas 2 20 2" xfId="5435" xr:uid="{96B35A65-63A2-4AAE-867D-FCFF1DF69DF2}"/>
    <cellStyle name="Notas 2 20 2 2" xfId="11534" xr:uid="{1471BF0A-0E71-4070-BA8F-13FE60E33088}"/>
    <cellStyle name="Notas 2 20 3" xfId="8580" xr:uid="{458444A7-CC0A-4AB9-926A-1EDDE8115549}"/>
    <cellStyle name="Notas 2 21" xfId="3368" xr:uid="{BE3888EB-7C1A-40A6-9FF8-46926FA30F67}"/>
    <cellStyle name="Notas 2 21 2" xfId="9669" xr:uid="{B4E9AE4C-7641-43B5-B1FC-A8CA1BC253AE}"/>
    <cellStyle name="Notas 2 22" xfId="6626" xr:uid="{E20FB199-7A10-4193-8972-DAA0674CD9F7}"/>
    <cellStyle name="Notas 2 22 2" xfId="12625" xr:uid="{206EA50C-2A9B-42C3-A231-BE03D8A01D56}"/>
    <cellStyle name="Notas 2 23" xfId="6643" xr:uid="{D4846F9C-E22B-4847-A194-A2D89E862F4A}"/>
    <cellStyle name="Notas 2 24" xfId="6662" xr:uid="{682A8752-2F13-4C69-8D1F-460EA6D28BC1}"/>
    <cellStyle name="Notas 2 25" xfId="6691" xr:uid="{DB65A095-221B-4E06-A1A2-FA9D332BEA0E}"/>
    <cellStyle name="Notas 2 3" xfId="99" xr:uid="{00000000-0005-0000-0000-0000720C0000}"/>
    <cellStyle name="Notas 2 3 2" xfId="291" xr:uid="{00000000-0005-0000-0000-0000730C0000}"/>
    <cellStyle name="Notas 2 3 2 2" xfId="861" xr:uid="{00000000-0005-0000-0000-0000740C0000}"/>
    <cellStyle name="Notas 2 3 2 2 2" xfId="2061" xr:uid="{00000000-0005-0000-0000-0000750C0000}"/>
    <cellStyle name="Notas 2 3 2 2 2 2" xfId="5319" xr:uid="{C19B6B5C-7A57-4B94-8A77-5393E8FB8A04}"/>
    <cellStyle name="Notas 2 3 2 2 2 2 2" xfId="11422" xr:uid="{575E7B20-F41B-420C-9119-1E8C769BAF6A}"/>
    <cellStyle name="Notas 2 3 2 2 2 3" xfId="8468" xr:uid="{E838E330-FE82-4B6F-9A22-C6FA9FF8A0A8}"/>
    <cellStyle name="Notas 2 3 2 2 3" xfId="2939" xr:uid="{00000000-0005-0000-0000-0000760C0000}"/>
    <cellStyle name="Notas 2 3 2 2 3 2" xfId="6196" xr:uid="{F0EF87FA-1584-4AEB-9A42-598C4751FA9E}"/>
    <cellStyle name="Notas 2 3 2 2 3 2 2" xfId="12198" xr:uid="{DA5A06F9-420C-48ED-A886-139FFFFC58BE}"/>
    <cellStyle name="Notas 2 3 2 2 3 3" xfId="9244" xr:uid="{2007022D-BC93-4583-BFBF-72031348479D}"/>
    <cellStyle name="Notas 2 3 2 2 4" xfId="4129" xr:uid="{E3AC9DCB-1C71-489B-A67E-502425B328A5}"/>
    <cellStyle name="Notas 2 3 2 2 4 2" xfId="10333" xr:uid="{27CEB552-AA3D-4892-BFE2-0A51532E0AD5}"/>
    <cellStyle name="Notas 2 3 2 2 5" xfId="7379" xr:uid="{53EBC56F-316B-4052-AF00-E929E128893E}"/>
    <cellStyle name="Notas 2 3 2 3" xfId="1141" xr:uid="{00000000-0005-0000-0000-0000770C0000}"/>
    <cellStyle name="Notas 2 3 2 3 2" xfId="3215" xr:uid="{00000000-0005-0000-0000-0000780C0000}"/>
    <cellStyle name="Notas 2 3 2 3 2 2" xfId="6472" xr:uid="{1B65E83F-1213-418B-AA86-66D3B40D858D}"/>
    <cellStyle name="Notas 2 3 2 3 2 2 2" xfId="12474" xr:uid="{4CDC167C-0B75-4F53-88DF-C30E55B771B1}"/>
    <cellStyle name="Notas 2 3 2 3 2 3" xfId="9520" xr:uid="{B6390F0F-5FF5-4DA2-A8CC-776143E33966}"/>
    <cellStyle name="Notas 2 3 2 3 3" xfId="4405" xr:uid="{E6BB2414-4E03-4D36-9DF4-6C776658DD02}"/>
    <cellStyle name="Notas 2 3 2 3 3 2" xfId="10609" xr:uid="{082DD22F-73BA-4958-8938-F12C4C0C0064}"/>
    <cellStyle name="Notas 2 3 2 3 4" xfId="7655" xr:uid="{2D9686F8-7640-448B-95A7-E391CDFAD930}"/>
    <cellStyle name="Notas 2 3 2 4" xfId="1519" xr:uid="{00000000-0005-0000-0000-0000790C0000}"/>
    <cellStyle name="Notas 2 3 2 4 2" xfId="4778" xr:uid="{7050AB68-01B4-4EEE-B656-30F95EB7A990}"/>
    <cellStyle name="Notas 2 3 2 4 2 2" xfId="10922" xr:uid="{BB9ABECA-E868-4C9F-9D15-11384AC13B84}"/>
    <cellStyle name="Notas 2 3 2 4 3" xfId="7968" xr:uid="{CA658F19-540A-4066-A861-6EB0F73677FB}"/>
    <cellStyle name="Notas 2 3 2 5" xfId="2398" xr:uid="{00000000-0005-0000-0000-00007A0C0000}"/>
    <cellStyle name="Notas 2 3 2 5 2" xfId="5655" xr:uid="{18CF8271-588B-4E40-86AF-50D27DD0B0F9}"/>
    <cellStyle name="Notas 2 3 2 5 2 2" xfId="11698" xr:uid="{D2846368-A034-4FD9-B782-D3150BED9EFB}"/>
    <cellStyle name="Notas 2 3 2 5 3" xfId="8744" xr:uid="{0F2BF539-B547-442B-A9AE-8719A087FE5A}"/>
    <cellStyle name="Notas 2 3 2 6" xfId="3588" xr:uid="{80A7AE91-8409-4905-8BC2-A91F9229E494}"/>
    <cellStyle name="Notas 2 3 2 6 2" xfId="9833" xr:uid="{B1109B80-A99F-45D5-BC54-A7D387A8B5EB}"/>
    <cellStyle name="Notas 2 3 2 7" xfId="6879" xr:uid="{8ED9BE59-A396-408B-A8DF-3B54B4334CD6}"/>
    <cellStyle name="Notas 2 3 3" xfId="532" xr:uid="{00000000-0005-0000-0000-00007B0C0000}"/>
    <cellStyle name="Notas 2 3 3 2" xfId="1738" xr:uid="{00000000-0005-0000-0000-00007C0C0000}"/>
    <cellStyle name="Notas 2 3 3 2 2" xfId="4997" xr:uid="{FFA76598-F6C3-48D7-B0B2-31500A6F5DF8}"/>
    <cellStyle name="Notas 2 3 3 2 2 2" xfId="11101" xr:uid="{2A016057-FF27-4894-9183-87697456910C}"/>
    <cellStyle name="Notas 2 3 3 2 3" xfId="8147" xr:uid="{4B93BF64-6834-449B-ACD9-F562C1C99472}"/>
    <cellStyle name="Notas 2 3 3 3" xfId="2617" xr:uid="{00000000-0005-0000-0000-00007D0C0000}"/>
    <cellStyle name="Notas 2 3 3 3 2" xfId="5874" xr:uid="{F60477FC-B598-4CD1-8391-F24B4A5161C9}"/>
    <cellStyle name="Notas 2 3 3 3 2 2" xfId="11877" xr:uid="{154143E0-B255-4818-8B92-9C202AC61513}"/>
    <cellStyle name="Notas 2 3 3 3 3" xfId="8923" xr:uid="{F9433DA3-56AA-44DD-B187-CDD99B775127}"/>
    <cellStyle name="Notas 2 3 3 4" xfId="3807" xr:uid="{2B5A4667-6502-4ED0-A6D2-C5C6F8BF36FE}"/>
    <cellStyle name="Notas 2 3 3 4 2" xfId="10012" xr:uid="{745D8BA7-D733-49AD-BDD8-F1C2EB5A34DF}"/>
    <cellStyle name="Notas 2 3 3 5" xfId="7058" xr:uid="{3CBE6DDF-03F0-4F2E-BF3E-EFEA9E559206}"/>
    <cellStyle name="Notas 2 3 4" xfId="727" xr:uid="{00000000-0005-0000-0000-00007E0C0000}"/>
    <cellStyle name="Notas 2 3 4 2" xfId="1927" xr:uid="{00000000-0005-0000-0000-00007F0C0000}"/>
    <cellStyle name="Notas 2 3 4 2 2" xfId="5185" xr:uid="{3CE4C8E5-F1C0-432D-9337-E29AAA6261C3}"/>
    <cellStyle name="Notas 2 3 4 2 2 2" xfId="11288" xr:uid="{BF8A49D9-F787-4274-8562-7CAE0073C631}"/>
    <cellStyle name="Notas 2 3 4 2 3" xfId="8334" xr:uid="{5636F3DC-DDDC-4B1B-B471-AB327111B9CD}"/>
    <cellStyle name="Notas 2 3 4 3" xfId="2805" xr:uid="{00000000-0005-0000-0000-0000800C0000}"/>
    <cellStyle name="Notas 2 3 4 3 2" xfId="6062" xr:uid="{1B019D34-2A13-4B1B-ABF6-D38296F96531}"/>
    <cellStyle name="Notas 2 3 4 3 2 2" xfId="12064" xr:uid="{C76C6AFA-6212-442F-9931-8B8DDA4A89D5}"/>
    <cellStyle name="Notas 2 3 4 3 3" xfId="9110" xr:uid="{0F9B5496-4FB5-4821-9D8E-CB0AB70CC650}"/>
    <cellStyle name="Notas 2 3 4 4" xfId="3995" xr:uid="{D551F37F-F054-41D4-BEF0-56172765C74E}"/>
    <cellStyle name="Notas 2 3 4 4 2" xfId="10199" xr:uid="{A56EF872-E8FB-42D5-9A01-2F30B7BF7350}"/>
    <cellStyle name="Notas 2 3 4 5" xfId="7245" xr:uid="{FCA930C7-6F8F-4ECF-9100-A454DE6C361C}"/>
    <cellStyle name="Notas 2 3 5" xfId="1007" xr:uid="{00000000-0005-0000-0000-0000810C0000}"/>
    <cellStyle name="Notas 2 3 5 2" xfId="3081" xr:uid="{00000000-0005-0000-0000-0000820C0000}"/>
    <cellStyle name="Notas 2 3 5 2 2" xfId="6338" xr:uid="{04DBE317-5388-4755-A22A-E912A43BB09C}"/>
    <cellStyle name="Notas 2 3 5 2 2 2" xfId="12340" xr:uid="{626215C6-6D82-4DC6-8BD3-1E2F791C2AE9}"/>
    <cellStyle name="Notas 2 3 5 2 3" xfId="9386" xr:uid="{AD6977E2-8DCF-4BDC-867D-19566B670119}"/>
    <cellStyle name="Notas 2 3 5 3" xfId="4271" xr:uid="{03BEE551-3DE9-4355-B2E2-2D5C11E9200F}"/>
    <cellStyle name="Notas 2 3 5 3 2" xfId="10475" xr:uid="{44724D91-290B-482D-9E6D-2645D59D4090}"/>
    <cellStyle name="Notas 2 3 5 4" xfId="7521" xr:uid="{E1CA5A6F-B6A7-4838-AEDC-A42CA5FA9965}"/>
    <cellStyle name="Notas 2 3 6" xfId="1335" xr:uid="{00000000-0005-0000-0000-0000830C0000}"/>
    <cellStyle name="Notas 2 3 6 2" xfId="4594" xr:uid="{AC9255C7-DA6D-4DBC-89BF-AD4F34585953}"/>
    <cellStyle name="Notas 2 3 6 2 2" xfId="10788" xr:uid="{AF2BB61F-DFAF-4239-A0E5-E887987725D6}"/>
    <cellStyle name="Notas 2 3 6 3" xfId="7834" xr:uid="{A98CC2BF-7B24-446A-BC10-BEEF0DAE3DCF}"/>
    <cellStyle name="Notas 2 3 7" xfId="2214" xr:uid="{00000000-0005-0000-0000-0000840C0000}"/>
    <cellStyle name="Notas 2 3 7 2" xfId="5471" xr:uid="{03C06656-A285-4829-B3D7-1F06B41258D5}"/>
    <cellStyle name="Notas 2 3 7 2 2" xfId="11564" xr:uid="{66187250-CBF7-46DE-8EDE-CA5AA471A5B5}"/>
    <cellStyle name="Notas 2 3 7 3" xfId="8610" xr:uid="{62911803-60CE-4C1F-BABD-3D9AC8BC436D}"/>
    <cellStyle name="Notas 2 3 8" xfId="3404" xr:uid="{C52C2A8F-6356-46A0-BC2B-47255E00BE4C}"/>
    <cellStyle name="Notas 2 3 8 2" xfId="9699" xr:uid="{B8EFA79B-F8F4-4E13-8529-720E54B834EA}"/>
    <cellStyle name="Notas 2 3 9" xfId="6682" xr:uid="{BBE4F1DF-04C0-4F5D-B8CB-08B4AF9B729F}"/>
    <cellStyle name="Notas 2 4" xfId="118" xr:uid="{00000000-0005-0000-0000-0000850C0000}"/>
    <cellStyle name="Notas 2 4 2" xfId="310" xr:uid="{00000000-0005-0000-0000-0000860C0000}"/>
    <cellStyle name="Notas 2 4 2 2" xfId="876" xr:uid="{00000000-0005-0000-0000-0000870C0000}"/>
    <cellStyle name="Notas 2 4 2 2 2" xfId="2076" xr:uid="{00000000-0005-0000-0000-0000880C0000}"/>
    <cellStyle name="Notas 2 4 2 2 2 2" xfId="5334" xr:uid="{17178562-5DA4-43E4-8D4B-84C70FACF1D5}"/>
    <cellStyle name="Notas 2 4 2 2 2 2 2" xfId="11437" xr:uid="{9C1D53F0-2D04-4920-A795-13EFAD1D559F}"/>
    <cellStyle name="Notas 2 4 2 2 2 3" xfId="8483" xr:uid="{26F0B07A-748B-4E42-8230-301E2291A324}"/>
    <cellStyle name="Notas 2 4 2 2 3" xfId="2954" xr:uid="{00000000-0005-0000-0000-0000890C0000}"/>
    <cellStyle name="Notas 2 4 2 2 3 2" xfId="6211" xr:uid="{34477C2F-5E01-479E-B1B3-39CF85BE190A}"/>
    <cellStyle name="Notas 2 4 2 2 3 2 2" xfId="12213" xr:uid="{F48790CC-4502-4C05-AAB7-C459D6648E41}"/>
    <cellStyle name="Notas 2 4 2 2 3 3" xfId="9259" xr:uid="{D0276D2B-BB88-4620-84AF-8DB1E47D4443}"/>
    <cellStyle name="Notas 2 4 2 2 4" xfId="4144" xr:uid="{777D0BA9-098F-4840-8970-31DEA4EF5189}"/>
    <cellStyle name="Notas 2 4 2 2 4 2" xfId="10348" xr:uid="{DFD350A4-23B8-4DA0-A9E9-D20A1DC20632}"/>
    <cellStyle name="Notas 2 4 2 2 5" xfId="7394" xr:uid="{0EAE9C17-6B87-44C2-9826-E1FA953FDE4D}"/>
    <cellStyle name="Notas 2 4 2 3" xfId="1156" xr:uid="{00000000-0005-0000-0000-00008A0C0000}"/>
    <cellStyle name="Notas 2 4 2 3 2" xfId="3230" xr:uid="{00000000-0005-0000-0000-00008B0C0000}"/>
    <cellStyle name="Notas 2 4 2 3 2 2" xfId="6487" xr:uid="{157374CE-19CA-41B5-BDDA-43F9E421F769}"/>
    <cellStyle name="Notas 2 4 2 3 2 2 2" xfId="12489" xr:uid="{B4D9B6BD-28C5-439D-9937-9DD7E157D1CD}"/>
    <cellStyle name="Notas 2 4 2 3 2 3" xfId="9535" xr:uid="{6F750CCA-6DA1-40F4-A6EF-375BCAE97E4A}"/>
    <cellStyle name="Notas 2 4 2 3 3" xfId="4420" xr:uid="{7C57B11D-D95C-4276-9A77-B470D8C2DD4C}"/>
    <cellStyle name="Notas 2 4 2 3 3 2" xfId="10624" xr:uid="{C8BD6DE1-E913-4A65-B4C9-D5BD5508DE33}"/>
    <cellStyle name="Notas 2 4 2 3 4" xfId="7670" xr:uid="{77A31E08-6C6E-4299-8FE4-CA5497F57FBF}"/>
    <cellStyle name="Notas 2 4 2 4" xfId="1537" xr:uid="{00000000-0005-0000-0000-00008C0C0000}"/>
    <cellStyle name="Notas 2 4 2 4 2" xfId="4796" xr:uid="{AE312AFC-4E22-435F-9484-ED393E20AC11}"/>
    <cellStyle name="Notas 2 4 2 4 2 2" xfId="10937" xr:uid="{201464EA-9519-4FD6-9B14-74580C6AE228}"/>
    <cellStyle name="Notas 2 4 2 4 3" xfId="7983" xr:uid="{290EF294-2D41-4392-9A4A-7C1E34610A7A}"/>
    <cellStyle name="Notas 2 4 2 5" xfId="2416" xr:uid="{00000000-0005-0000-0000-00008D0C0000}"/>
    <cellStyle name="Notas 2 4 2 5 2" xfId="5673" xr:uid="{043F163B-41D2-4CDA-AAED-3005305B4170}"/>
    <cellStyle name="Notas 2 4 2 5 2 2" xfId="11713" xr:uid="{10712215-D895-4B5C-9893-8A9064A5BF37}"/>
    <cellStyle name="Notas 2 4 2 5 3" xfId="8759" xr:uid="{36851F12-DC7C-4022-A8B0-4B4E4001657C}"/>
    <cellStyle name="Notas 2 4 2 6" xfId="3606" xr:uid="{E078E638-1C73-40F6-BD26-29299A98884B}"/>
    <cellStyle name="Notas 2 4 2 6 2" xfId="9848" xr:uid="{64D4F4A6-029B-49B2-ADFF-80F32947DA4A}"/>
    <cellStyle name="Notas 2 4 2 7" xfId="6894" xr:uid="{9315D3CD-5AB5-45AE-96EE-6C4C777ED276}"/>
    <cellStyle name="Notas 2 4 3" xfId="547" xr:uid="{00000000-0005-0000-0000-00008E0C0000}"/>
    <cellStyle name="Notas 2 4 3 2" xfId="1753" xr:uid="{00000000-0005-0000-0000-00008F0C0000}"/>
    <cellStyle name="Notas 2 4 3 2 2" xfId="5012" xr:uid="{A468D106-5B68-4A22-9A82-6F634B6F390A}"/>
    <cellStyle name="Notas 2 4 3 2 2 2" xfId="11116" xr:uid="{E46FE9D6-6F8C-427C-92CF-DDFEE6535F9F}"/>
    <cellStyle name="Notas 2 4 3 2 3" xfId="8162" xr:uid="{5EB9D875-B2C9-4E84-8C44-5E5CD7274697}"/>
    <cellStyle name="Notas 2 4 3 3" xfId="2632" xr:uid="{00000000-0005-0000-0000-0000900C0000}"/>
    <cellStyle name="Notas 2 4 3 3 2" xfId="5889" xr:uid="{0E1D3F77-9E19-4971-9BAA-BCD0F87AD9B6}"/>
    <cellStyle name="Notas 2 4 3 3 2 2" xfId="11892" xr:uid="{51663C3F-5F56-4D38-93C2-186BB128F815}"/>
    <cellStyle name="Notas 2 4 3 3 3" xfId="8938" xr:uid="{755F6006-4A27-486C-AEE7-9E488E69CA6D}"/>
    <cellStyle name="Notas 2 4 3 4" xfId="3822" xr:uid="{CA03E742-C6DA-49BD-9797-E5DA20C7118D}"/>
    <cellStyle name="Notas 2 4 3 4 2" xfId="10027" xr:uid="{22F37D0A-D249-4E12-953C-27FA7FB19191}"/>
    <cellStyle name="Notas 2 4 3 5" xfId="7073" xr:uid="{533299D2-E3B5-4EB2-BE88-54FF42BD525E}"/>
    <cellStyle name="Notas 2 4 4" xfId="742" xr:uid="{00000000-0005-0000-0000-0000910C0000}"/>
    <cellStyle name="Notas 2 4 4 2" xfId="1942" xr:uid="{00000000-0005-0000-0000-0000920C0000}"/>
    <cellStyle name="Notas 2 4 4 2 2" xfId="5200" xr:uid="{B0A740A8-D3E5-475B-959F-89E7D1F3F520}"/>
    <cellStyle name="Notas 2 4 4 2 2 2" xfId="11303" xr:uid="{29EEEBE8-74EB-4941-B5ED-EC9073CE9910}"/>
    <cellStyle name="Notas 2 4 4 2 3" xfId="8349" xr:uid="{AFBA7BDA-A363-4F69-AC30-6EC4738636A2}"/>
    <cellStyle name="Notas 2 4 4 3" xfId="2820" xr:uid="{00000000-0005-0000-0000-0000930C0000}"/>
    <cellStyle name="Notas 2 4 4 3 2" xfId="6077" xr:uid="{0F448F74-6E90-4B47-84C2-59FD6B2058E0}"/>
    <cellStyle name="Notas 2 4 4 3 2 2" xfId="12079" xr:uid="{736400DF-458F-40AA-8252-41F6C0FDBDB9}"/>
    <cellStyle name="Notas 2 4 4 3 3" xfId="9125" xr:uid="{38DF883B-1EED-4FBC-9A89-83F89DD1164A}"/>
    <cellStyle name="Notas 2 4 4 4" xfId="4010" xr:uid="{03CFF679-BE2D-438F-93A5-C821BF69A2D4}"/>
    <cellStyle name="Notas 2 4 4 4 2" xfId="10214" xr:uid="{12BAD687-24C0-45D7-AA3D-C27CD012B619}"/>
    <cellStyle name="Notas 2 4 4 5" xfId="7260" xr:uid="{4E39334D-7F6F-492E-8FBF-340815C16028}"/>
    <cellStyle name="Notas 2 4 5" xfId="1022" xr:uid="{00000000-0005-0000-0000-0000940C0000}"/>
    <cellStyle name="Notas 2 4 5 2" xfId="3096" xr:uid="{00000000-0005-0000-0000-0000950C0000}"/>
    <cellStyle name="Notas 2 4 5 2 2" xfId="6353" xr:uid="{432B180F-53FC-4EBF-8040-21413D0135C7}"/>
    <cellStyle name="Notas 2 4 5 2 2 2" xfId="12355" xr:uid="{41E48717-6545-4D59-AD98-4F6016ADE1BB}"/>
    <cellStyle name="Notas 2 4 5 2 3" xfId="9401" xr:uid="{838AC73C-3858-4F6F-81CF-451F60E8C92D}"/>
    <cellStyle name="Notas 2 4 5 3" xfId="4286" xr:uid="{E0887DE7-0FF0-45B6-BB8D-43DA263C0196}"/>
    <cellStyle name="Notas 2 4 5 3 2" xfId="10490" xr:uid="{0FD73E39-ED3E-48F3-A06B-FF146474E132}"/>
    <cellStyle name="Notas 2 4 5 4" xfId="7536" xr:uid="{7B357BF0-376F-420A-AEB3-459CDC02B0EA}"/>
    <cellStyle name="Notas 2 4 6" xfId="1353" xr:uid="{00000000-0005-0000-0000-0000960C0000}"/>
    <cellStyle name="Notas 2 4 6 2" xfId="4612" xr:uid="{A7815597-BB47-4A4D-912B-D8EADE7D30E2}"/>
    <cellStyle name="Notas 2 4 6 2 2" xfId="10803" xr:uid="{F79B68B0-B02A-4394-83A0-1C821577B584}"/>
    <cellStyle name="Notas 2 4 6 3" xfId="7849" xr:uid="{D8380842-2F9B-4039-8EFC-146CE9B7B9D0}"/>
    <cellStyle name="Notas 2 4 7" xfId="2232" xr:uid="{00000000-0005-0000-0000-0000970C0000}"/>
    <cellStyle name="Notas 2 4 7 2" xfId="5489" xr:uid="{66A5DDBC-67CB-4870-8B60-391C6BCC1A5F}"/>
    <cellStyle name="Notas 2 4 7 2 2" xfId="11579" xr:uid="{E6F9B9D1-E108-488B-94A5-374D0335DC46}"/>
    <cellStyle name="Notas 2 4 7 3" xfId="8625" xr:uid="{8251AFEB-D9EB-47C5-892A-638B61C74F84}"/>
    <cellStyle name="Notas 2 4 8" xfId="3422" xr:uid="{9CEDF3B0-5095-46A7-ACAB-AAEF76DD0187}"/>
    <cellStyle name="Notas 2 4 8 2" xfId="9714" xr:uid="{3B3734E5-C855-4A90-8760-F592471C6730}"/>
    <cellStyle name="Notas 2 4 9" xfId="6760" xr:uid="{1EABC71D-74E4-42FE-B709-26A11FD8CC23}"/>
    <cellStyle name="Notas 2 5" xfId="136" xr:uid="{00000000-0005-0000-0000-0000980C0000}"/>
    <cellStyle name="Notas 2 5 2" xfId="328" xr:uid="{00000000-0005-0000-0000-0000990C0000}"/>
    <cellStyle name="Notas 2 5 2 2" xfId="891" xr:uid="{00000000-0005-0000-0000-00009A0C0000}"/>
    <cellStyle name="Notas 2 5 2 2 2" xfId="2091" xr:uid="{00000000-0005-0000-0000-00009B0C0000}"/>
    <cellStyle name="Notas 2 5 2 2 2 2" xfId="5349" xr:uid="{EFD3888F-009A-45BB-8151-1CFE5DDD7EF1}"/>
    <cellStyle name="Notas 2 5 2 2 2 2 2" xfId="11452" xr:uid="{24A821F7-3DA5-4955-9D06-406A145409E4}"/>
    <cellStyle name="Notas 2 5 2 2 2 3" xfId="8498" xr:uid="{CC6D705E-64B2-42D9-A79E-5B4CC161D7DF}"/>
    <cellStyle name="Notas 2 5 2 2 3" xfId="2969" xr:uid="{00000000-0005-0000-0000-00009C0C0000}"/>
    <cellStyle name="Notas 2 5 2 2 3 2" xfId="6226" xr:uid="{8C1D60C3-D021-42DE-A06E-9B777799A819}"/>
    <cellStyle name="Notas 2 5 2 2 3 2 2" xfId="12228" xr:uid="{582398B6-6981-4484-A6AA-29AC43AF8A52}"/>
    <cellStyle name="Notas 2 5 2 2 3 3" xfId="9274" xr:uid="{DC07FDB4-C40B-4479-967F-B52D4DC30013}"/>
    <cellStyle name="Notas 2 5 2 2 4" xfId="4159" xr:uid="{EB245987-C44B-4817-A5A3-0B41821CE07D}"/>
    <cellStyle name="Notas 2 5 2 2 4 2" xfId="10363" xr:uid="{F95CD631-6B0C-4BE5-9436-791F9F2A5353}"/>
    <cellStyle name="Notas 2 5 2 2 5" xfId="7409" xr:uid="{A352AC75-2EE8-420D-81D3-DE938A38C7FD}"/>
    <cellStyle name="Notas 2 5 2 3" xfId="1171" xr:uid="{00000000-0005-0000-0000-00009D0C0000}"/>
    <cellStyle name="Notas 2 5 2 3 2" xfId="3245" xr:uid="{00000000-0005-0000-0000-00009E0C0000}"/>
    <cellStyle name="Notas 2 5 2 3 2 2" xfId="6502" xr:uid="{A1FA752D-A750-434B-9C7A-348B5B972842}"/>
    <cellStyle name="Notas 2 5 2 3 2 2 2" xfId="12504" xr:uid="{133D9837-9202-4F84-8928-DEB534C3960B}"/>
    <cellStyle name="Notas 2 5 2 3 2 3" xfId="9550" xr:uid="{6619A3D2-0AF9-4DEC-9CDB-333329439F6D}"/>
    <cellStyle name="Notas 2 5 2 3 3" xfId="4435" xr:uid="{737B9D65-91D9-4832-92E0-3DCF93EC5D72}"/>
    <cellStyle name="Notas 2 5 2 3 3 2" xfId="10639" xr:uid="{7D3B3FEC-E113-4734-B661-5F5FE2013446}"/>
    <cellStyle name="Notas 2 5 2 3 4" xfId="7685" xr:uid="{A1AEB9F2-6E16-43ED-AE45-34E99617EEA7}"/>
    <cellStyle name="Notas 2 5 2 4" xfId="1555" xr:uid="{00000000-0005-0000-0000-00009F0C0000}"/>
    <cellStyle name="Notas 2 5 2 4 2" xfId="4814" xr:uid="{E0842A93-2B85-406F-8F4D-1F3F125D63F0}"/>
    <cellStyle name="Notas 2 5 2 4 2 2" xfId="10952" xr:uid="{AEE8F856-EED5-4956-8E9F-8DA573228D5C}"/>
    <cellStyle name="Notas 2 5 2 4 3" xfId="7998" xr:uid="{D2CC1F3B-A570-4972-A946-A15CB467699C}"/>
    <cellStyle name="Notas 2 5 2 5" xfId="2434" xr:uid="{00000000-0005-0000-0000-0000A00C0000}"/>
    <cellStyle name="Notas 2 5 2 5 2" xfId="5691" xr:uid="{4765612D-E1FC-4D9E-9733-2325D0A41355}"/>
    <cellStyle name="Notas 2 5 2 5 2 2" xfId="11728" xr:uid="{516C215C-AB96-495E-9E6F-0610E794789D}"/>
    <cellStyle name="Notas 2 5 2 5 3" xfId="8774" xr:uid="{F563E7BB-7A87-4333-8BE0-9447ADE7507C}"/>
    <cellStyle name="Notas 2 5 2 6" xfId="3624" xr:uid="{592BAA0B-DA4A-4711-8BAA-40004AF823A7}"/>
    <cellStyle name="Notas 2 5 2 6 2" xfId="9863" xr:uid="{9FAAF0EE-87A8-451E-88B7-010D93738C5D}"/>
    <cellStyle name="Notas 2 5 2 7" xfId="6909" xr:uid="{28DA548C-21B0-4044-BAE6-4D6122624082}"/>
    <cellStyle name="Notas 2 5 3" xfId="562" xr:uid="{00000000-0005-0000-0000-0000A10C0000}"/>
    <cellStyle name="Notas 2 5 3 2" xfId="1768" xr:uid="{00000000-0005-0000-0000-0000A20C0000}"/>
    <cellStyle name="Notas 2 5 3 2 2" xfId="5027" xr:uid="{B47738D2-815F-4093-9431-AFEC1523FE7B}"/>
    <cellStyle name="Notas 2 5 3 2 2 2" xfId="11131" xr:uid="{ACC018FA-B389-487E-9259-A19DF0D15779}"/>
    <cellStyle name="Notas 2 5 3 2 3" xfId="8177" xr:uid="{E57EF244-480A-4DD1-9176-A5C4C4717930}"/>
    <cellStyle name="Notas 2 5 3 3" xfId="2647" xr:uid="{00000000-0005-0000-0000-0000A30C0000}"/>
    <cellStyle name="Notas 2 5 3 3 2" xfId="5904" xr:uid="{65AFF2B8-6957-4DD7-A5B7-9F50DAA77EB8}"/>
    <cellStyle name="Notas 2 5 3 3 2 2" xfId="11907" xr:uid="{CDF5AAC1-8FA3-457A-AEFB-7FF5DB070132}"/>
    <cellStyle name="Notas 2 5 3 3 3" xfId="8953" xr:uid="{737F24BB-1384-49F5-8A35-8FFF5CF56B76}"/>
    <cellStyle name="Notas 2 5 3 4" xfId="3837" xr:uid="{851A2930-1357-4BFD-A6BF-8BCBF6623244}"/>
    <cellStyle name="Notas 2 5 3 4 2" xfId="10042" xr:uid="{78240DE7-9FE9-4E72-9729-F817581AEFF8}"/>
    <cellStyle name="Notas 2 5 3 5" xfId="7088" xr:uid="{306EEA0B-0DFE-4C20-AC31-BD510BB95DA6}"/>
    <cellStyle name="Notas 2 5 4" xfId="757" xr:uid="{00000000-0005-0000-0000-0000A40C0000}"/>
    <cellStyle name="Notas 2 5 4 2" xfId="1957" xr:uid="{00000000-0005-0000-0000-0000A50C0000}"/>
    <cellStyle name="Notas 2 5 4 2 2" xfId="5215" xr:uid="{BC97E9BE-AAFB-4DAE-AD79-3810601F2164}"/>
    <cellStyle name="Notas 2 5 4 2 2 2" xfId="11318" xr:uid="{9E97F1D9-D949-4D82-B502-53AFF490F0F7}"/>
    <cellStyle name="Notas 2 5 4 2 3" xfId="8364" xr:uid="{735D35E2-2803-443C-AB01-28C2CE743EE8}"/>
    <cellStyle name="Notas 2 5 4 3" xfId="2835" xr:uid="{00000000-0005-0000-0000-0000A60C0000}"/>
    <cellStyle name="Notas 2 5 4 3 2" xfId="6092" xr:uid="{A3034731-DCFF-4398-8B95-422C180F7E66}"/>
    <cellStyle name="Notas 2 5 4 3 2 2" xfId="12094" xr:uid="{BC0B7380-65FF-4870-8B32-CA8486C74E36}"/>
    <cellStyle name="Notas 2 5 4 3 3" xfId="9140" xr:uid="{291E5958-74BD-4F1E-B4B1-63680F0F48D4}"/>
    <cellStyle name="Notas 2 5 4 4" xfId="4025" xr:uid="{59237E7F-509D-43F7-872F-29BF0469EDAC}"/>
    <cellStyle name="Notas 2 5 4 4 2" xfId="10229" xr:uid="{D927724C-1F89-4FA0-9357-F02EED46BB28}"/>
    <cellStyle name="Notas 2 5 4 5" xfId="7275" xr:uid="{389B4812-7286-411E-B5B2-0EC86021E1F2}"/>
    <cellStyle name="Notas 2 5 5" xfId="1037" xr:uid="{00000000-0005-0000-0000-0000A70C0000}"/>
    <cellStyle name="Notas 2 5 5 2" xfId="3111" xr:uid="{00000000-0005-0000-0000-0000A80C0000}"/>
    <cellStyle name="Notas 2 5 5 2 2" xfId="6368" xr:uid="{AB85AFE8-152E-40BC-837D-0B6CC336A0DB}"/>
    <cellStyle name="Notas 2 5 5 2 2 2" xfId="12370" xr:uid="{199B7B9C-18C7-4EF9-BBE8-566B63636C6A}"/>
    <cellStyle name="Notas 2 5 5 2 3" xfId="9416" xr:uid="{3735F587-D35C-469E-9B7E-EE2416C4D330}"/>
    <cellStyle name="Notas 2 5 5 3" xfId="4301" xr:uid="{B2403277-019B-40C0-B081-E7DF2145AA1B}"/>
    <cellStyle name="Notas 2 5 5 3 2" xfId="10505" xr:uid="{FD696E5D-BE35-42C7-B179-BE211B7E192D}"/>
    <cellStyle name="Notas 2 5 5 4" xfId="7551" xr:uid="{576DA5CC-F10A-4A18-BD39-CE94BBD9F727}"/>
    <cellStyle name="Notas 2 5 6" xfId="1371" xr:uid="{00000000-0005-0000-0000-0000A90C0000}"/>
    <cellStyle name="Notas 2 5 6 2" xfId="4630" xr:uid="{65263394-6F4A-4ADE-A4E5-DF5EFB33D3F9}"/>
    <cellStyle name="Notas 2 5 6 2 2" xfId="10818" xr:uid="{77FD37EA-B4BB-4A61-97A6-4A4265AB3A2F}"/>
    <cellStyle name="Notas 2 5 6 3" xfId="7864" xr:uid="{37C6455C-DF3E-412D-A2BC-0D6724F4A73E}"/>
    <cellStyle name="Notas 2 5 7" xfId="2250" xr:uid="{00000000-0005-0000-0000-0000AA0C0000}"/>
    <cellStyle name="Notas 2 5 7 2" xfId="5507" xr:uid="{E0A2DB1C-4005-4E5E-AD74-2F92F118842D}"/>
    <cellStyle name="Notas 2 5 7 2 2" xfId="11594" xr:uid="{393594CD-6124-4B97-85EB-452B0E27BD4A}"/>
    <cellStyle name="Notas 2 5 7 3" xfId="8640" xr:uid="{F5F01711-D5D4-49F1-A174-FF820773B131}"/>
    <cellStyle name="Notas 2 5 8" xfId="3440" xr:uid="{6165F078-EE2B-4162-B037-D0FC202A5969}"/>
    <cellStyle name="Notas 2 5 8 2" xfId="9729" xr:uid="{3C1FFBA6-DFDC-47F7-8986-A320DDC97DC7}"/>
    <cellStyle name="Notas 2 5 9" xfId="6775" xr:uid="{05034F48-9DF8-40A5-8363-14D7EB7D88BB}"/>
    <cellStyle name="Notas 2 6" xfId="154" xr:uid="{00000000-0005-0000-0000-0000AB0C0000}"/>
    <cellStyle name="Notas 2 6 2" xfId="346" xr:uid="{00000000-0005-0000-0000-0000AC0C0000}"/>
    <cellStyle name="Notas 2 6 2 2" xfId="906" xr:uid="{00000000-0005-0000-0000-0000AD0C0000}"/>
    <cellStyle name="Notas 2 6 2 2 2" xfId="2106" xr:uid="{00000000-0005-0000-0000-0000AE0C0000}"/>
    <cellStyle name="Notas 2 6 2 2 2 2" xfId="5364" xr:uid="{85D3E26B-050D-4C14-B803-3D2C4901073C}"/>
    <cellStyle name="Notas 2 6 2 2 2 2 2" xfId="11467" xr:uid="{79B4A956-057E-4D92-8D46-B1C5A967BF27}"/>
    <cellStyle name="Notas 2 6 2 2 2 3" xfId="8513" xr:uid="{F3D26CFE-44DB-4374-9834-B590EEA0BDE0}"/>
    <cellStyle name="Notas 2 6 2 2 3" xfId="2984" xr:uid="{00000000-0005-0000-0000-0000AF0C0000}"/>
    <cellStyle name="Notas 2 6 2 2 3 2" xfId="6241" xr:uid="{DDB478B0-BD7D-4104-8514-CDB036C5DC46}"/>
    <cellStyle name="Notas 2 6 2 2 3 2 2" xfId="12243" xr:uid="{F91D2714-4C87-442E-90CC-1DCFCEC9F035}"/>
    <cellStyle name="Notas 2 6 2 2 3 3" xfId="9289" xr:uid="{0FE9B3CF-B5DC-458B-A52D-D886424358EB}"/>
    <cellStyle name="Notas 2 6 2 2 4" xfId="4174" xr:uid="{74915BAF-6B50-476B-993A-35B9B760ADDE}"/>
    <cellStyle name="Notas 2 6 2 2 4 2" xfId="10378" xr:uid="{BD4A0F54-6A99-41E4-92E3-C50ACA3DD7BE}"/>
    <cellStyle name="Notas 2 6 2 2 5" xfId="7424" xr:uid="{20BA7142-4126-427F-BDA1-1E5D5F4C2521}"/>
    <cellStyle name="Notas 2 6 2 3" xfId="1186" xr:uid="{00000000-0005-0000-0000-0000B00C0000}"/>
    <cellStyle name="Notas 2 6 2 3 2" xfId="3260" xr:uid="{00000000-0005-0000-0000-0000B10C0000}"/>
    <cellStyle name="Notas 2 6 2 3 2 2" xfId="6517" xr:uid="{368363FC-2013-4917-9B9A-42793DC3DC3B}"/>
    <cellStyle name="Notas 2 6 2 3 2 2 2" xfId="12519" xr:uid="{B264845B-3BB3-4228-830A-8ECE7F8B9AA6}"/>
    <cellStyle name="Notas 2 6 2 3 2 3" xfId="9565" xr:uid="{6DB0DE16-12E5-4A56-A536-9B145BBF5115}"/>
    <cellStyle name="Notas 2 6 2 3 3" xfId="4450" xr:uid="{9B51723E-AC64-4173-98A3-D856A2B27F91}"/>
    <cellStyle name="Notas 2 6 2 3 3 2" xfId="10654" xr:uid="{75E184ED-E5C5-491C-AEBA-891BBA64E042}"/>
    <cellStyle name="Notas 2 6 2 3 4" xfId="7700" xr:uid="{48356236-476C-4411-AEE3-0570195EBE91}"/>
    <cellStyle name="Notas 2 6 2 4" xfId="1573" xr:uid="{00000000-0005-0000-0000-0000B20C0000}"/>
    <cellStyle name="Notas 2 6 2 4 2" xfId="4832" xr:uid="{123462D8-B4D9-43BD-B339-EEAFC0ACF2AC}"/>
    <cellStyle name="Notas 2 6 2 4 2 2" xfId="10967" xr:uid="{00A400EC-0235-4431-966A-840D3267AF27}"/>
    <cellStyle name="Notas 2 6 2 4 3" xfId="8013" xr:uid="{1D7957D1-01A5-4172-A484-E3E0E349921C}"/>
    <cellStyle name="Notas 2 6 2 5" xfId="2452" xr:uid="{00000000-0005-0000-0000-0000B30C0000}"/>
    <cellStyle name="Notas 2 6 2 5 2" xfId="5709" xr:uid="{58B1C47B-1F9C-4C8D-919F-639583132812}"/>
    <cellStyle name="Notas 2 6 2 5 2 2" xfId="11743" xr:uid="{E9234750-A7A3-4EDA-A562-E836B1B55127}"/>
    <cellStyle name="Notas 2 6 2 5 3" xfId="8789" xr:uid="{D62A1826-8444-4E48-A59E-8A65BC62AC4F}"/>
    <cellStyle name="Notas 2 6 2 6" xfId="3642" xr:uid="{F3BC2C45-4F8D-4C05-AC91-E29CAA2A246B}"/>
    <cellStyle name="Notas 2 6 2 6 2" xfId="9878" xr:uid="{77363883-F777-489F-B3DB-FD5C61B9BEBC}"/>
    <cellStyle name="Notas 2 6 2 7" xfId="6924" xr:uid="{E4C05C55-F3B9-4977-ADDD-5617EC07C560}"/>
    <cellStyle name="Notas 2 6 3" xfId="577" xr:uid="{00000000-0005-0000-0000-0000B40C0000}"/>
    <cellStyle name="Notas 2 6 3 2" xfId="1783" xr:uid="{00000000-0005-0000-0000-0000B50C0000}"/>
    <cellStyle name="Notas 2 6 3 2 2" xfId="5042" xr:uid="{C181ECC3-0B85-4E78-A3DE-9ED7B5F5DDC2}"/>
    <cellStyle name="Notas 2 6 3 2 2 2" xfId="11146" xr:uid="{2C500E2B-B942-47F9-9572-D75268A63941}"/>
    <cellStyle name="Notas 2 6 3 2 3" xfId="8192" xr:uid="{3F15D109-D37C-4F91-BEA8-7F95A1FD0057}"/>
    <cellStyle name="Notas 2 6 3 3" xfId="2662" xr:uid="{00000000-0005-0000-0000-0000B60C0000}"/>
    <cellStyle name="Notas 2 6 3 3 2" xfId="5919" xr:uid="{97809849-B5CC-4991-9687-C1386B139F9D}"/>
    <cellStyle name="Notas 2 6 3 3 2 2" xfId="11922" xr:uid="{3BAEBDF4-B76F-432B-BF96-258BD54203FB}"/>
    <cellStyle name="Notas 2 6 3 3 3" xfId="8968" xr:uid="{97C34192-3AB3-4965-9A66-76EC2250659D}"/>
    <cellStyle name="Notas 2 6 3 4" xfId="3852" xr:uid="{7668A469-8B36-4229-AA4E-8478464F126A}"/>
    <cellStyle name="Notas 2 6 3 4 2" xfId="10057" xr:uid="{4E398EBB-4C18-4725-A84E-37EE2D845546}"/>
    <cellStyle name="Notas 2 6 3 5" xfId="7103" xr:uid="{BD93D66A-E32D-41ED-9265-8292456FC4EB}"/>
    <cellStyle name="Notas 2 6 4" xfId="772" xr:uid="{00000000-0005-0000-0000-0000B70C0000}"/>
    <cellStyle name="Notas 2 6 4 2" xfId="1972" xr:uid="{00000000-0005-0000-0000-0000B80C0000}"/>
    <cellStyle name="Notas 2 6 4 2 2" xfId="5230" xr:uid="{0527E1FF-13CC-4F48-8D3A-A302C947340E}"/>
    <cellStyle name="Notas 2 6 4 2 2 2" xfId="11333" xr:uid="{3A5E3CEF-1E23-4508-89C4-46A7F09C1603}"/>
    <cellStyle name="Notas 2 6 4 2 3" xfId="8379" xr:uid="{1B3B8CF7-761F-428F-BDE7-C34CE468BA49}"/>
    <cellStyle name="Notas 2 6 4 3" xfId="2850" xr:uid="{00000000-0005-0000-0000-0000B90C0000}"/>
    <cellStyle name="Notas 2 6 4 3 2" xfId="6107" xr:uid="{61B1738F-0DE2-4120-8342-530CC9154B31}"/>
    <cellStyle name="Notas 2 6 4 3 2 2" xfId="12109" xr:uid="{98BDBF7D-6310-49C1-BD3E-5A32C0186A98}"/>
    <cellStyle name="Notas 2 6 4 3 3" xfId="9155" xr:uid="{217F32CC-ABD0-4754-BF25-DE98E4AA71CE}"/>
    <cellStyle name="Notas 2 6 4 4" xfId="4040" xr:uid="{DCF5E347-62A1-4FF6-BB6E-8D4F7549D912}"/>
    <cellStyle name="Notas 2 6 4 4 2" xfId="10244" xr:uid="{65736672-1E48-4C05-BF40-C01CA76B6DF9}"/>
    <cellStyle name="Notas 2 6 4 5" xfId="7290" xr:uid="{ACB594A1-658E-4BAE-A1DE-F5D6C1D1D543}"/>
    <cellStyle name="Notas 2 6 5" xfId="1052" xr:uid="{00000000-0005-0000-0000-0000BA0C0000}"/>
    <cellStyle name="Notas 2 6 5 2" xfId="3126" xr:uid="{00000000-0005-0000-0000-0000BB0C0000}"/>
    <cellStyle name="Notas 2 6 5 2 2" xfId="6383" xr:uid="{FE83E68F-F14A-4870-9C3A-CDC2381CF272}"/>
    <cellStyle name="Notas 2 6 5 2 2 2" xfId="12385" xr:uid="{9C12F776-185C-4AD7-9BA4-2E5508085211}"/>
    <cellStyle name="Notas 2 6 5 2 3" xfId="9431" xr:uid="{37612394-8157-4680-B5BB-0F87565AAB5B}"/>
    <cellStyle name="Notas 2 6 5 3" xfId="4316" xr:uid="{C82C821D-E40A-493B-8757-61538E94C7FB}"/>
    <cellStyle name="Notas 2 6 5 3 2" xfId="10520" xr:uid="{3345E121-58E2-43D1-A84F-42A7C780A7A1}"/>
    <cellStyle name="Notas 2 6 5 4" xfId="7566" xr:uid="{B3959D5C-0471-489E-9A84-DDF69D2F0071}"/>
    <cellStyle name="Notas 2 6 6" xfId="1389" xr:uid="{00000000-0005-0000-0000-0000BC0C0000}"/>
    <cellStyle name="Notas 2 6 6 2" xfId="4648" xr:uid="{96DF553A-A2FB-451B-A0C1-FFD3F3CE6D0D}"/>
    <cellStyle name="Notas 2 6 6 2 2" xfId="10833" xr:uid="{2602BF3D-9E89-4542-8479-219B3EEDED1C}"/>
    <cellStyle name="Notas 2 6 6 3" xfId="7879" xr:uid="{03E43463-E5E5-4FB5-AFCB-838105860AE3}"/>
    <cellStyle name="Notas 2 6 7" xfId="2268" xr:uid="{00000000-0005-0000-0000-0000BD0C0000}"/>
    <cellStyle name="Notas 2 6 7 2" xfId="5525" xr:uid="{51549609-83AC-4EDF-BFE7-C7F0F8A5BC42}"/>
    <cellStyle name="Notas 2 6 7 2 2" xfId="11609" xr:uid="{7F5F0C17-C93E-4628-BC4F-A9AF4E888DA1}"/>
    <cellStyle name="Notas 2 6 7 3" xfId="8655" xr:uid="{D97EA92A-0FA6-4CCB-ADD9-8F98BB4995D2}"/>
    <cellStyle name="Notas 2 6 8" xfId="3458" xr:uid="{36F7BD84-CF1A-4266-9D10-94DC6D8025BB}"/>
    <cellStyle name="Notas 2 6 8 2" xfId="9744" xr:uid="{2B2B5B01-AA2A-4B2A-9924-9D9EB6FCE2C6}"/>
    <cellStyle name="Notas 2 6 9" xfId="6790" xr:uid="{4AF7472B-9578-4D35-920E-BCDC497D1852}"/>
    <cellStyle name="Notas 2 7" xfId="174" xr:uid="{00000000-0005-0000-0000-0000BE0C0000}"/>
    <cellStyle name="Notas 2 7 2" xfId="366" xr:uid="{00000000-0005-0000-0000-0000BF0C0000}"/>
    <cellStyle name="Notas 2 7 2 2" xfId="921" xr:uid="{00000000-0005-0000-0000-0000C00C0000}"/>
    <cellStyle name="Notas 2 7 2 2 2" xfId="2121" xr:uid="{00000000-0005-0000-0000-0000C10C0000}"/>
    <cellStyle name="Notas 2 7 2 2 2 2" xfId="5379" xr:uid="{140E56AE-2431-4D2D-B3FC-1C61C1406DF5}"/>
    <cellStyle name="Notas 2 7 2 2 2 2 2" xfId="11482" xr:uid="{4DEAF30D-5519-4306-B831-F1C5461C6D46}"/>
    <cellStyle name="Notas 2 7 2 2 2 3" xfId="8528" xr:uid="{8F7C951D-369D-4783-99E7-7E29432565A0}"/>
    <cellStyle name="Notas 2 7 2 2 3" xfId="2999" xr:uid="{00000000-0005-0000-0000-0000C20C0000}"/>
    <cellStyle name="Notas 2 7 2 2 3 2" xfId="6256" xr:uid="{4BA02113-9139-4A8A-B5DA-CA7193350554}"/>
    <cellStyle name="Notas 2 7 2 2 3 2 2" xfId="12258" xr:uid="{3F01C322-7B71-4CA9-8116-AD103405BF65}"/>
    <cellStyle name="Notas 2 7 2 2 3 3" xfId="9304" xr:uid="{14FFD974-4864-4103-A530-BCAA80A80D80}"/>
    <cellStyle name="Notas 2 7 2 2 4" xfId="4189" xr:uid="{EF43FF7B-F594-41AF-BF09-EC4CBA344C9A}"/>
    <cellStyle name="Notas 2 7 2 2 4 2" xfId="10393" xr:uid="{6C61A062-FA02-45D5-B10D-6D6316315C80}"/>
    <cellStyle name="Notas 2 7 2 2 5" xfId="7439" xr:uid="{E4E92066-A9C5-465F-97DE-6478518DFFF6}"/>
    <cellStyle name="Notas 2 7 2 3" xfId="1201" xr:uid="{00000000-0005-0000-0000-0000C30C0000}"/>
    <cellStyle name="Notas 2 7 2 3 2" xfId="3275" xr:uid="{00000000-0005-0000-0000-0000C40C0000}"/>
    <cellStyle name="Notas 2 7 2 3 2 2" xfId="6532" xr:uid="{3E29A9C5-5386-46FE-9943-AD9D577D04EB}"/>
    <cellStyle name="Notas 2 7 2 3 2 2 2" xfId="12534" xr:uid="{6943DD65-3889-46E7-9526-AC16D8D00BCA}"/>
    <cellStyle name="Notas 2 7 2 3 2 3" xfId="9580" xr:uid="{FCE7D4D2-9893-4F0C-B0EF-EA74E8B55D12}"/>
    <cellStyle name="Notas 2 7 2 3 3" xfId="4465" xr:uid="{1BA235EE-CF13-4827-A41D-17B9F1A36E76}"/>
    <cellStyle name="Notas 2 7 2 3 3 2" xfId="10669" xr:uid="{B2BD8C30-677C-4CED-8E06-18B94F46E096}"/>
    <cellStyle name="Notas 2 7 2 3 4" xfId="7715" xr:uid="{29E70745-A51E-406E-8785-039003AB3B00}"/>
    <cellStyle name="Notas 2 7 2 4" xfId="1592" xr:uid="{00000000-0005-0000-0000-0000C50C0000}"/>
    <cellStyle name="Notas 2 7 2 4 2" xfId="4851" xr:uid="{1A811601-8F3A-4D1B-A9DF-67D71DECFA37}"/>
    <cellStyle name="Notas 2 7 2 4 2 2" xfId="10982" xr:uid="{87C70906-3A03-4E2A-9221-2B13383C1ACE}"/>
    <cellStyle name="Notas 2 7 2 4 3" xfId="8028" xr:uid="{C5F57C89-BA5D-47CF-93A0-80C266D36CED}"/>
    <cellStyle name="Notas 2 7 2 5" xfId="2471" xr:uid="{00000000-0005-0000-0000-0000C60C0000}"/>
    <cellStyle name="Notas 2 7 2 5 2" xfId="5728" xr:uid="{9B81701D-929D-47E7-B567-9B541AF0D432}"/>
    <cellStyle name="Notas 2 7 2 5 2 2" xfId="11758" xr:uid="{CB2329CA-07D8-476D-A250-3B6FFFC3CED9}"/>
    <cellStyle name="Notas 2 7 2 5 3" xfId="8804" xr:uid="{C10BE936-2558-4642-8CBB-5B6AB7E87CF6}"/>
    <cellStyle name="Notas 2 7 2 6" xfId="3661" xr:uid="{F683CCC7-FC81-4FDC-A65A-68A9DA5FFAFE}"/>
    <cellStyle name="Notas 2 7 2 6 2" xfId="9893" xr:uid="{69E1ED1C-582B-4739-9304-B80A04FC0630}"/>
    <cellStyle name="Notas 2 7 2 7" xfId="6939" xr:uid="{A9EFDEEE-558C-48C1-AA4D-D6E5B65CB265}"/>
    <cellStyle name="Notas 2 7 3" xfId="592" xr:uid="{00000000-0005-0000-0000-0000C70C0000}"/>
    <cellStyle name="Notas 2 7 3 2" xfId="1798" xr:uid="{00000000-0005-0000-0000-0000C80C0000}"/>
    <cellStyle name="Notas 2 7 3 2 2" xfId="5057" xr:uid="{7003F6AD-AE60-43B0-8905-6745F547A1F5}"/>
    <cellStyle name="Notas 2 7 3 2 2 2" xfId="11161" xr:uid="{996E8AE3-811F-4413-BD50-08C7B5A5FF31}"/>
    <cellStyle name="Notas 2 7 3 2 3" xfId="8207" xr:uid="{F48B5F09-CC0F-406B-8D44-94B8BF7D24EC}"/>
    <cellStyle name="Notas 2 7 3 3" xfId="2677" xr:uid="{00000000-0005-0000-0000-0000C90C0000}"/>
    <cellStyle name="Notas 2 7 3 3 2" xfId="5934" xr:uid="{63D93A2E-01A5-4F21-A3EF-5DFC310392F4}"/>
    <cellStyle name="Notas 2 7 3 3 2 2" xfId="11937" xr:uid="{E3A7F669-3625-4C83-900B-EDD9C734EDBE}"/>
    <cellStyle name="Notas 2 7 3 3 3" xfId="8983" xr:uid="{9925C7DC-BE29-4C38-A778-E6C61C532E45}"/>
    <cellStyle name="Notas 2 7 3 4" xfId="3867" xr:uid="{9B323417-EDB1-4B68-B983-97B1200A3B11}"/>
    <cellStyle name="Notas 2 7 3 4 2" xfId="10072" xr:uid="{CF348379-CB08-4F6F-ACCA-19FC3A039EF7}"/>
    <cellStyle name="Notas 2 7 3 5" xfId="7118" xr:uid="{15D94260-CE48-4353-B39C-59EC63DD17DB}"/>
    <cellStyle name="Notas 2 7 4" xfId="787" xr:uid="{00000000-0005-0000-0000-0000CA0C0000}"/>
    <cellStyle name="Notas 2 7 4 2" xfId="1987" xr:uid="{00000000-0005-0000-0000-0000CB0C0000}"/>
    <cellStyle name="Notas 2 7 4 2 2" xfId="5245" xr:uid="{CE2B73A8-9EF6-4739-B5AF-ACFE32CCC6A3}"/>
    <cellStyle name="Notas 2 7 4 2 2 2" xfId="11348" xr:uid="{591BC8BE-2388-43D7-8ED2-E1B991DA656B}"/>
    <cellStyle name="Notas 2 7 4 2 3" xfId="8394" xr:uid="{BC0D0723-63AD-4F45-BA02-BD6BC78BAAE0}"/>
    <cellStyle name="Notas 2 7 4 3" xfId="2865" xr:uid="{00000000-0005-0000-0000-0000CC0C0000}"/>
    <cellStyle name="Notas 2 7 4 3 2" xfId="6122" xr:uid="{155619C8-5BC1-4DD5-8650-504379953345}"/>
    <cellStyle name="Notas 2 7 4 3 2 2" xfId="12124" xr:uid="{02FC9246-B428-446A-9308-4C1BEA1C6032}"/>
    <cellStyle name="Notas 2 7 4 3 3" xfId="9170" xr:uid="{5BE91B3F-FF68-458D-8DE7-6ACF36340060}"/>
    <cellStyle name="Notas 2 7 4 4" xfId="4055" xr:uid="{1FD5BF28-CDEC-41AF-A543-045637F5E6D7}"/>
    <cellStyle name="Notas 2 7 4 4 2" xfId="10259" xr:uid="{4C23F3F9-EA44-4456-8B17-072929A20FAF}"/>
    <cellStyle name="Notas 2 7 4 5" xfId="7305" xr:uid="{6AB80910-B8FC-4D19-BF89-49A19CD1B973}"/>
    <cellStyle name="Notas 2 7 5" xfId="1067" xr:uid="{00000000-0005-0000-0000-0000CD0C0000}"/>
    <cellStyle name="Notas 2 7 5 2" xfId="3141" xr:uid="{00000000-0005-0000-0000-0000CE0C0000}"/>
    <cellStyle name="Notas 2 7 5 2 2" xfId="6398" xr:uid="{4160B7C4-A6C0-490A-8518-5F833C8BC8B3}"/>
    <cellStyle name="Notas 2 7 5 2 2 2" xfId="12400" xr:uid="{AE312493-9A74-4C26-AA1E-E458B2544401}"/>
    <cellStyle name="Notas 2 7 5 2 3" xfId="9446" xr:uid="{B62E0DDB-B42C-45D2-BA09-F89A4FA88457}"/>
    <cellStyle name="Notas 2 7 5 3" xfId="4331" xr:uid="{02292C30-EB29-4AD4-A801-1C1DFFC827D5}"/>
    <cellStyle name="Notas 2 7 5 3 2" xfId="10535" xr:uid="{DF73433C-8492-42B5-9B65-D91A805D39FC}"/>
    <cellStyle name="Notas 2 7 5 4" xfId="7581" xr:uid="{DFB47F23-B140-49A9-A4ED-3B729C52EBF1}"/>
    <cellStyle name="Notas 2 7 6" xfId="1408" xr:uid="{00000000-0005-0000-0000-0000CF0C0000}"/>
    <cellStyle name="Notas 2 7 6 2" xfId="4667" xr:uid="{C6D56928-96A0-47A0-BC1D-654CE0EC179B}"/>
    <cellStyle name="Notas 2 7 6 2 2" xfId="10848" xr:uid="{4332E298-32C6-40CF-81FE-F9BBF37EF5CC}"/>
    <cellStyle name="Notas 2 7 6 3" xfId="7894" xr:uid="{9D692DFF-67C3-4DFB-B5A0-EB54FDC0C3DC}"/>
    <cellStyle name="Notas 2 7 7" xfId="2287" xr:uid="{00000000-0005-0000-0000-0000D00C0000}"/>
    <cellStyle name="Notas 2 7 7 2" xfId="5544" xr:uid="{D10A9F6B-F3BA-4B96-B972-38364E5970F1}"/>
    <cellStyle name="Notas 2 7 7 2 2" xfId="11624" xr:uid="{52A4948B-0DED-4749-ADC3-6DE665E92D68}"/>
    <cellStyle name="Notas 2 7 7 3" xfId="8670" xr:uid="{33045015-7AC2-4B84-9ABB-88E4602F367B}"/>
    <cellStyle name="Notas 2 7 8" xfId="3477" xr:uid="{01D00636-836E-4FC6-AEF3-3EDD713D2CA9}"/>
    <cellStyle name="Notas 2 7 8 2" xfId="9759" xr:uid="{EFA16D0A-C456-4757-8AC4-74222A57D061}"/>
    <cellStyle name="Notas 2 7 9" xfId="6805" xr:uid="{33265196-31E9-48C8-A957-D1592EB381D7}"/>
    <cellStyle name="Notas 2 8" xfId="193" xr:uid="{00000000-0005-0000-0000-0000D10C0000}"/>
    <cellStyle name="Notas 2 8 2" xfId="385" xr:uid="{00000000-0005-0000-0000-0000D20C0000}"/>
    <cellStyle name="Notas 2 8 2 2" xfId="936" xr:uid="{00000000-0005-0000-0000-0000D30C0000}"/>
    <cellStyle name="Notas 2 8 2 2 2" xfId="2136" xr:uid="{00000000-0005-0000-0000-0000D40C0000}"/>
    <cellStyle name="Notas 2 8 2 2 2 2" xfId="5394" xr:uid="{C221AEAA-F611-4FC6-8C74-022B4749C0AF}"/>
    <cellStyle name="Notas 2 8 2 2 2 2 2" xfId="11497" xr:uid="{3296660E-8F4C-4119-ACA5-5D81B2603BEE}"/>
    <cellStyle name="Notas 2 8 2 2 2 3" xfId="8543" xr:uid="{F67C86F9-58EA-4EB3-941A-A03BE73B45D2}"/>
    <cellStyle name="Notas 2 8 2 2 3" xfId="3014" xr:uid="{00000000-0005-0000-0000-0000D50C0000}"/>
    <cellStyle name="Notas 2 8 2 2 3 2" xfId="6271" xr:uid="{5409D48F-277A-42CF-9600-AE5DB338CEC2}"/>
    <cellStyle name="Notas 2 8 2 2 3 2 2" xfId="12273" xr:uid="{B48B2183-E3DF-477F-AD5E-0C09FFBA6D66}"/>
    <cellStyle name="Notas 2 8 2 2 3 3" xfId="9319" xr:uid="{F1A542EC-62D8-42D5-A8B6-E369873C3192}"/>
    <cellStyle name="Notas 2 8 2 2 4" xfId="4204" xr:uid="{5238D456-6A59-4A50-A9E8-1847BD6D7B66}"/>
    <cellStyle name="Notas 2 8 2 2 4 2" xfId="10408" xr:uid="{A607D85E-DCC5-424A-84FA-A77AE73FC7C3}"/>
    <cellStyle name="Notas 2 8 2 2 5" xfId="7454" xr:uid="{85FDEA6B-B7B8-483D-ACBA-1C5B49C53D07}"/>
    <cellStyle name="Notas 2 8 2 3" xfId="1216" xr:uid="{00000000-0005-0000-0000-0000D60C0000}"/>
    <cellStyle name="Notas 2 8 2 3 2" xfId="3290" xr:uid="{00000000-0005-0000-0000-0000D70C0000}"/>
    <cellStyle name="Notas 2 8 2 3 2 2" xfId="6547" xr:uid="{20F09A0D-55CC-4FA3-8A45-4E7363345032}"/>
    <cellStyle name="Notas 2 8 2 3 2 2 2" xfId="12549" xr:uid="{5FE215ED-E96E-4F32-AE78-F0E5A6EDCE18}"/>
    <cellStyle name="Notas 2 8 2 3 2 3" xfId="9595" xr:uid="{F3E36566-C6BD-48A5-A28A-2CD2AB8AD1D8}"/>
    <cellStyle name="Notas 2 8 2 3 3" xfId="4480" xr:uid="{984B54B3-8DF1-4F0D-9E07-605D83A97A4A}"/>
    <cellStyle name="Notas 2 8 2 3 3 2" xfId="10684" xr:uid="{827EE18D-684E-489B-A673-04E54EAA54FC}"/>
    <cellStyle name="Notas 2 8 2 3 4" xfId="7730" xr:uid="{37182E91-7AE3-4757-90C1-9152F394FD7F}"/>
    <cellStyle name="Notas 2 8 2 4" xfId="1610" xr:uid="{00000000-0005-0000-0000-0000D80C0000}"/>
    <cellStyle name="Notas 2 8 2 4 2" xfId="4869" xr:uid="{F49B49A8-3B78-469E-83FA-33F9B158C922}"/>
    <cellStyle name="Notas 2 8 2 4 2 2" xfId="10997" xr:uid="{5549E4A4-8351-4EED-800F-689E073857CB}"/>
    <cellStyle name="Notas 2 8 2 4 3" xfId="8043" xr:uid="{189F90D4-CBB0-4E6A-9388-A9D45EBC0782}"/>
    <cellStyle name="Notas 2 8 2 5" xfId="2489" xr:uid="{00000000-0005-0000-0000-0000D90C0000}"/>
    <cellStyle name="Notas 2 8 2 5 2" xfId="5746" xr:uid="{0C4C3554-2D72-4DB8-917D-6C0FC2FC2B80}"/>
    <cellStyle name="Notas 2 8 2 5 2 2" xfId="11773" xr:uid="{4211FE2A-3F46-4B6E-8A79-361459EFC46A}"/>
    <cellStyle name="Notas 2 8 2 5 3" xfId="8819" xr:uid="{4EBB429D-276E-42CB-A04D-AEDE1071E114}"/>
    <cellStyle name="Notas 2 8 2 6" xfId="3679" xr:uid="{220D0317-455E-4E9C-87EE-73A35C119FDC}"/>
    <cellStyle name="Notas 2 8 2 6 2" xfId="9908" xr:uid="{506058C0-7C70-4C68-9F71-E61635E64181}"/>
    <cellStyle name="Notas 2 8 2 7" xfId="6954" xr:uid="{4472DD41-D635-4513-8986-98EDA481E83D}"/>
    <cellStyle name="Notas 2 8 3" xfId="607" xr:uid="{00000000-0005-0000-0000-0000DA0C0000}"/>
    <cellStyle name="Notas 2 8 3 2" xfId="1813" xr:uid="{00000000-0005-0000-0000-0000DB0C0000}"/>
    <cellStyle name="Notas 2 8 3 2 2" xfId="5072" xr:uid="{C5441B3C-1FFC-4CEB-937F-375C1E7DE59D}"/>
    <cellStyle name="Notas 2 8 3 2 2 2" xfId="11176" xr:uid="{5223A488-9C3F-4620-B0AF-2B72BA18C26E}"/>
    <cellStyle name="Notas 2 8 3 2 3" xfId="8222" xr:uid="{99275FD7-C0DE-4EC5-BD54-7790260787C3}"/>
    <cellStyle name="Notas 2 8 3 3" xfId="2692" xr:uid="{00000000-0005-0000-0000-0000DC0C0000}"/>
    <cellStyle name="Notas 2 8 3 3 2" xfId="5949" xr:uid="{9F4324C3-43D4-4550-9A41-7F3E820B4CD3}"/>
    <cellStyle name="Notas 2 8 3 3 2 2" xfId="11952" xr:uid="{A34D70F3-8D9D-4B01-93D9-429A1564AE14}"/>
    <cellStyle name="Notas 2 8 3 3 3" xfId="8998" xr:uid="{1F40F60B-0D93-41CB-8C65-50A67DA36C47}"/>
    <cellStyle name="Notas 2 8 3 4" xfId="3882" xr:uid="{6432D80E-F5BB-44AC-BA05-6802101681AD}"/>
    <cellStyle name="Notas 2 8 3 4 2" xfId="10087" xr:uid="{1CDF8B73-2605-47F6-82C5-EBE0CADA3FC1}"/>
    <cellStyle name="Notas 2 8 3 5" xfId="7133" xr:uid="{4350D957-F9F2-4FD7-976D-4C2F0907DA64}"/>
    <cellStyle name="Notas 2 8 4" xfId="802" xr:uid="{00000000-0005-0000-0000-0000DD0C0000}"/>
    <cellStyle name="Notas 2 8 4 2" xfId="2002" xr:uid="{00000000-0005-0000-0000-0000DE0C0000}"/>
    <cellStyle name="Notas 2 8 4 2 2" xfId="5260" xr:uid="{1BE5A9D3-F341-4E05-A0B4-9A2AF66588EA}"/>
    <cellStyle name="Notas 2 8 4 2 2 2" xfId="11363" xr:uid="{A021E061-96E1-44F9-87DB-740A61E2550E}"/>
    <cellStyle name="Notas 2 8 4 2 3" xfId="8409" xr:uid="{AD356AA7-AC6D-4A9D-83DE-8B55D13C4317}"/>
    <cellStyle name="Notas 2 8 4 3" xfId="2880" xr:uid="{00000000-0005-0000-0000-0000DF0C0000}"/>
    <cellStyle name="Notas 2 8 4 3 2" xfId="6137" xr:uid="{F478BE20-F0CB-4ACA-B1E0-343AE4A42224}"/>
    <cellStyle name="Notas 2 8 4 3 2 2" xfId="12139" xr:uid="{9EFBFE9C-1FDE-43A5-974E-EE08A552AAA8}"/>
    <cellStyle name="Notas 2 8 4 3 3" xfId="9185" xr:uid="{BDC8C8CA-3C38-4C9B-ABC1-B6CFD8D440DD}"/>
    <cellStyle name="Notas 2 8 4 4" xfId="4070" xr:uid="{09955757-7742-4179-95B3-FAB7ECCE1C7D}"/>
    <cellStyle name="Notas 2 8 4 4 2" xfId="10274" xr:uid="{361031C6-2796-4A76-830F-A40A47BCE95B}"/>
    <cellStyle name="Notas 2 8 4 5" xfId="7320" xr:uid="{CEA73C57-804E-46E9-AEC7-326192E63F49}"/>
    <cellStyle name="Notas 2 8 5" xfId="1082" xr:uid="{00000000-0005-0000-0000-0000E00C0000}"/>
    <cellStyle name="Notas 2 8 5 2" xfId="3156" xr:uid="{00000000-0005-0000-0000-0000E10C0000}"/>
    <cellStyle name="Notas 2 8 5 2 2" xfId="6413" xr:uid="{CF696B97-7AC7-4472-95F9-3C1F6A9C44A6}"/>
    <cellStyle name="Notas 2 8 5 2 2 2" xfId="12415" xr:uid="{85C8043D-0923-4947-BAA4-48BBF487510E}"/>
    <cellStyle name="Notas 2 8 5 2 3" xfId="9461" xr:uid="{7271EC3D-17EF-4621-B4B2-0E43DCA2BB51}"/>
    <cellStyle name="Notas 2 8 5 3" xfId="4346" xr:uid="{415991AE-7F39-4955-ACD5-572545AC61B1}"/>
    <cellStyle name="Notas 2 8 5 3 2" xfId="10550" xr:uid="{0B733F2B-5D8D-4D5E-8F8B-7DE63D4C2490}"/>
    <cellStyle name="Notas 2 8 5 4" xfId="7596" xr:uid="{8F915DC5-B018-4408-BA24-3FEE6417A73A}"/>
    <cellStyle name="Notas 2 8 6" xfId="1426" xr:uid="{00000000-0005-0000-0000-0000E20C0000}"/>
    <cellStyle name="Notas 2 8 6 2" xfId="4685" xr:uid="{3C4C8E26-3C12-4348-AE1D-D6CC77235DC0}"/>
    <cellStyle name="Notas 2 8 6 2 2" xfId="10863" xr:uid="{3D170639-AE8F-4EF5-8046-61B30B61BCE7}"/>
    <cellStyle name="Notas 2 8 6 3" xfId="7909" xr:uid="{DB0207DD-6626-44B9-AFB8-FE916DEEEEAE}"/>
    <cellStyle name="Notas 2 8 7" xfId="2305" xr:uid="{00000000-0005-0000-0000-0000E30C0000}"/>
    <cellStyle name="Notas 2 8 7 2" xfId="5562" xr:uid="{AF1BE3E5-6AC6-41A8-B5DB-191F830BF1D4}"/>
    <cellStyle name="Notas 2 8 7 2 2" xfId="11639" xr:uid="{5A7021C7-B344-4B0C-B0B6-0116BA3A2662}"/>
    <cellStyle name="Notas 2 8 7 3" xfId="8685" xr:uid="{B5590EAE-E19F-43BF-B6AF-64293892481E}"/>
    <cellStyle name="Notas 2 8 8" xfId="3495" xr:uid="{D3D3C234-DA1E-48B9-AE4B-71B66B241827}"/>
    <cellStyle name="Notas 2 8 8 2" xfId="9774" xr:uid="{DB56EC05-CA09-45C9-9475-0E3447B4B342}"/>
    <cellStyle name="Notas 2 8 9" xfId="6820" xr:uid="{3CA550BB-7012-47D3-9405-4E70836A268A}"/>
    <cellStyle name="Notas 2 9" xfId="211" xr:uid="{00000000-0005-0000-0000-0000E40C0000}"/>
    <cellStyle name="Notas 2 9 2" xfId="403" xr:uid="{00000000-0005-0000-0000-0000E50C0000}"/>
    <cellStyle name="Notas 2 9 2 2" xfId="951" xr:uid="{00000000-0005-0000-0000-0000E60C0000}"/>
    <cellStyle name="Notas 2 9 2 2 2" xfId="2151" xr:uid="{00000000-0005-0000-0000-0000E70C0000}"/>
    <cellStyle name="Notas 2 9 2 2 2 2" xfId="5409" xr:uid="{D70EC19D-B732-4E20-8F1D-DD65A05F99CA}"/>
    <cellStyle name="Notas 2 9 2 2 2 2 2" xfId="11512" xr:uid="{9B874C56-56EA-4348-BA44-1C5402E03931}"/>
    <cellStyle name="Notas 2 9 2 2 2 3" xfId="8558" xr:uid="{66ACB863-5F6B-4331-9B2D-2D923923CD95}"/>
    <cellStyle name="Notas 2 9 2 2 3" xfId="3029" xr:uid="{00000000-0005-0000-0000-0000E80C0000}"/>
    <cellStyle name="Notas 2 9 2 2 3 2" xfId="6286" xr:uid="{67C59C0A-A296-4104-A19B-878FC2528FA2}"/>
    <cellStyle name="Notas 2 9 2 2 3 2 2" xfId="12288" xr:uid="{54FAA896-8BD7-4119-AF91-FB39B32E20EF}"/>
    <cellStyle name="Notas 2 9 2 2 3 3" xfId="9334" xr:uid="{A40D6B9E-1A5D-412A-9D0E-DB934CA84A0C}"/>
    <cellStyle name="Notas 2 9 2 2 4" xfId="4219" xr:uid="{8AC45FE5-CFE3-41E2-A60A-5B774E3BE5BD}"/>
    <cellStyle name="Notas 2 9 2 2 4 2" xfId="10423" xr:uid="{2AEB2AB0-CC2C-4D1D-8D6F-FBC1D73A888F}"/>
    <cellStyle name="Notas 2 9 2 2 5" xfId="7469" xr:uid="{9C5059A1-CE40-4154-8CF8-EB90F67C99CE}"/>
    <cellStyle name="Notas 2 9 2 3" xfId="1231" xr:uid="{00000000-0005-0000-0000-0000E90C0000}"/>
    <cellStyle name="Notas 2 9 2 3 2" xfId="3305" xr:uid="{00000000-0005-0000-0000-0000EA0C0000}"/>
    <cellStyle name="Notas 2 9 2 3 2 2" xfId="6562" xr:uid="{8F66A316-E30A-44BF-9E44-9E288A10369F}"/>
    <cellStyle name="Notas 2 9 2 3 2 2 2" xfId="12564" xr:uid="{720F3BD9-5078-4F02-8E12-5F776D9F5240}"/>
    <cellStyle name="Notas 2 9 2 3 2 3" xfId="9610" xr:uid="{E64EE69C-FDFC-40A2-9C3B-C0DF738A3F66}"/>
    <cellStyle name="Notas 2 9 2 3 3" xfId="4495" xr:uid="{365D716D-BE69-4D37-B150-90F9A86BD5E1}"/>
    <cellStyle name="Notas 2 9 2 3 3 2" xfId="10699" xr:uid="{6BE3320B-285D-412B-85FE-398C450F9AA7}"/>
    <cellStyle name="Notas 2 9 2 3 4" xfId="7745" xr:uid="{BA5018F6-0142-405C-9849-08E5775E8B74}"/>
    <cellStyle name="Notas 2 9 2 4" xfId="1628" xr:uid="{00000000-0005-0000-0000-0000EB0C0000}"/>
    <cellStyle name="Notas 2 9 2 4 2" xfId="4887" xr:uid="{C3868645-A48D-4DD1-BDD5-C012304A3F0D}"/>
    <cellStyle name="Notas 2 9 2 4 2 2" xfId="11012" xr:uid="{B7C64892-289A-45C4-B78B-C87754D4BB89}"/>
    <cellStyle name="Notas 2 9 2 4 3" xfId="8058" xr:uid="{DB61B3BD-6924-4A39-8A8A-37F26FDCC2C9}"/>
    <cellStyle name="Notas 2 9 2 5" xfId="2507" xr:uid="{00000000-0005-0000-0000-0000EC0C0000}"/>
    <cellStyle name="Notas 2 9 2 5 2" xfId="5764" xr:uid="{3E8D5E95-C28D-41A1-8693-64A82CA8E0DF}"/>
    <cellStyle name="Notas 2 9 2 5 2 2" xfId="11788" xr:uid="{D0F22677-87E2-45C0-99DF-154A009AA18E}"/>
    <cellStyle name="Notas 2 9 2 5 3" xfId="8834" xr:uid="{7EB162E0-3B89-45B3-A535-8C561A3D1F97}"/>
    <cellStyle name="Notas 2 9 2 6" xfId="3697" xr:uid="{49428C42-9199-4309-8469-A7E4D09F3CC7}"/>
    <cellStyle name="Notas 2 9 2 6 2" xfId="9923" xr:uid="{C5A60348-C92F-4503-AD7A-17B4140C059F}"/>
    <cellStyle name="Notas 2 9 2 7" xfId="6969" xr:uid="{2E3A2125-B901-4B14-947D-6862350CFDDA}"/>
    <cellStyle name="Notas 2 9 3" xfId="622" xr:uid="{00000000-0005-0000-0000-0000ED0C0000}"/>
    <cellStyle name="Notas 2 9 3 2" xfId="1828" xr:uid="{00000000-0005-0000-0000-0000EE0C0000}"/>
    <cellStyle name="Notas 2 9 3 2 2" xfId="5087" xr:uid="{31DA9DD2-A67E-49DA-A42C-C4CEAC310DB6}"/>
    <cellStyle name="Notas 2 9 3 2 2 2" xfId="11191" xr:uid="{808E49C6-0E40-4C29-BFA9-E4C4108626FF}"/>
    <cellStyle name="Notas 2 9 3 2 3" xfId="8237" xr:uid="{0C70F85D-C0BB-4E3B-9EA4-2C918C8316D6}"/>
    <cellStyle name="Notas 2 9 3 3" xfId="2707" xr:uid="{00000000-0005-0000-0000-0000EF0C0000}"/>
    <cellStyle name="Notas 2 9 3 3 2" xfId="5964" xr:uid="{3D4E5D95-DB25-4EA3-A151-2A254C996785}"/>
    <cellStyle name="Notas 2 9 3 3 2 2" xfId="11967" xr:uid="{CBF31DB0-C213-4CE3-9B39-FB54E7B27310}"/>
    <cellStyle name="Notas 2 9 3 3 3" xfId="9013" xr:uid="{E26EF4FC-8A20-4D02-BFC5-BBF435B7A05F}"/>
    <cellStyle name="Notas 2 9 3 4" xfId="3897" xr:uid="{5890571E-F08A-42AF-99B5-F0E611D2B4E8}"/>
    <cellStyle name="Notas 2 9 3 4 2" xfId="10102" xr:uid="{C50D6DC8-BAA1-486B-B77C-367E0CCA188D}"/>
    <cellStyle name="Notas 2 9 3 5" xfId="7148" xr:uid="{7C696709-1124-4C45-943B-5AD54EE5ECD5}"/>
    <cellStyle name="Notas 2 9 4" xfId="817" xr:uid="{00000000-0005-0000-0000-0000F00C0000}"/>
    <cellStyle name="Notas 2 9 4 2" xfId="2017" xr:uid="{00000000-0005-0000-0000-0000F10C0000}"/>
    <cellStyle name="Notas 2 9 4 2 2" xfId="5275" xr:uid="{B08FF96A-09B0-4064-827B-3D79FB722641}"/>
    <cellStyle name="Notas 2 9 4 2 2 2" xfId="11378" xr:uid="{281FE853-1263-405A-83D0-A7B8EA6BEDAA}"/>
    <cellStyle name="Notas 2 9 4 2 3" xfId="8424" xr:uid="{926216CF-0AA8-4E67-ADB7-0090087A22A9}"/>
    <cellStyle name="Notas 2 9 4 3" xfId="2895" xr:uid="{00000000-0005-0000-0000-0000F20C0000}"/>
    <cellStyle name="Notas 2 9 4 3 2" xfId="6152" xr:uid="{1DD4B543-A94A-4946-985F-B103D6E23987}"/>
    <cellStyle name="Notas 2 9 4 3 2 2" xfId="12154" xr:uid="{0FDFDB69-4E27-4727-AF9D-7CDE6AC68841}"/>
    <cellStyle name="Notas 2 9 4 3 3" xfId="9200" xr:uid="{8048588C-3956-4CD5-9EDC-529843A5B49F}"/>
    <cellStyle name="Notas 2 9 4 4" xfId="4085" xr:uid="{AE679051-3C41-4C40-9120-D2C54D2FC029}"/>
    <cellStyle name="Notas 2 9 4 4 2" xfId="10289" xr:uid="{600F0CB3-F52B-4589-9FBB-251F6FEB78AF}"/>
    <cellStyle name="Notas 2 9 4 5" xfId="7335" xr:uid="{F30E39F8-6BFF-4C79-8755-F7D4415AF2E4}"/>
    <cellStyle name="Notas 2 9 5" xfId="1097" xr:uid="{00000000-0005-0000-0000-0000F30C0000}"/>
    <cellStyle name="Notas 2 9 5 2" xfId="3171" xr:uid="{00000000-0005-0000-0000-0000F40C0000}"/>
    <cellStyle name="Notas 2 9 5 2 2" xfId="6428" xr:uid="{2A405D3C-6217-4DDF-A74C-692D9ED5F125}"/>
    <cellStyle name="Notas 2 9 5 2 2 2" xfId="12430" xr:uid="{30EBB490-2C8C-4AF8-8371-42DD36884DC6}"/>
    <cellStyle name="Notas 2 9 5 2 3" xfId="9476" xr:uid="{2BD382B5-C303-4894-8BC0-1D119997AEF0}"/>
    <cellStyle name="Notas 2 9 5 3" xfId="4361" xr:uid="{D7F4FF78-C6FF-4BC4-96C9-E30A1D8A6C81}"/>
    <cellStyle name="Notas 2 9 5 3 2" xfId="10565" xr:uid="{97D53E29-C13A-4FA6-B185-ACD6410DA53B}"/>
    <cellStyle name="Notas 2 9 5 4" xfId="7611" xr:uid="{183D3E5C-AA0C-4690-8D98-02A00FF17578}"/>
    <cellStyle name="Notas 2 9 6" xfId="1444" xr:uid="{00000000-0005-0000-0000-0000F50C0000}"/>
    <cellStyle name="Notas 2 9 6 2" xfId="4703" xr:uid="{8F381D95-3202-41E1-ACC9-B57308E5A9C2}"/>
    <cellStyle name="Notas 2 9 6 2 2" xfId="10878" xr:uid="{BE174617-47B0-4912-A65B-546EEA394F92}"/>
    <cellStyle name="Notas 2 9 6 3" xfId="7924" xr:uid="{97412E7A-2ED2-4DEE-9267-D4E4AD5F36FA}"/>
    <cellStyle name="Notas 2 9 7" xfId="2323" xr:uid="{00000000-0005-0000-0000-0000F60C0000}"/>
    <cellStyle name="Notas 2 9 7 2" xfId="5580" xr:uid="{18A13753-07AB-4B69-8839-90B75BB79502}"/>
    <cellStyle name="Notas 2 9 7 2 2" xfId="11654" xr:uid="{F31695D0-EFF1-432F-BEDE-DFACE3A9CBFB}"/>
    <cellStyle name="Notas 2 9 7 3" xfId="8700" xr:uid="{2BE936C0-72E2-4181-8C78-234A97E3379A}"/>
    <cellStyle name="Notas 2 9 8" xfId="3513" xr:uid="{0BF65449-AB56-4553-8BFC-704B272F84BC}"/>
    <cellStyle name="Notas 2 9 8 2" xfId="9789" xr:uid="{CCE39E23-ABCA-47EF-BB91-C72BC04C6304}"/>
    <cellStyle name="Notas 2 9 9" xfId="6835" xr:uid="{B2FD799A-58BF-4F09-A9CE-15EDCBBC4FEA}"/>
    <cellStyle name="Note" xfId="6726" xr:uid="{B0F39FCA-CD5F-426E-9108-94BC717EF1C2}"/>
    <cellStyle name="Porcentaje" xfId="4" builtinId="5"/>
    <cellStyle name="Porcentaje 2" xfId="643" xr:uid="{00000000-0005-0000-0000-0000F80C0000}"/>
    <cellStyle name="Porcentaje 2 2" xfId="675" xr:uid="{00000000-0005-0000-0000-0000F90C0000}"/>
    <cellStyle name="Porcentaje 2 2 2" xfId="961" xr:uid="{00000000-0005-0000-0000-0000FA0C0000}"/>
    <cellStyle name="Porcentaje 2 2 2 2" xfId="2159" xr:uid="{00000000-0005-0000-0000-0000FB0C0000}"/>
    <cellStyle name="Porcentaje 2 2 2 2 2" xfId="5417" xr:uid="{9F25C166-9136-4722-B64D-BAE7D6C78A23}"/>
    <cellStyle name="Porcentaje 2 2 2 2 2 2" xfId="11520" xr:uid="{F79FE60C-B5F3-47E2-B10B-A59468973D3C}"/>
    <cellStyle name="Porcentaje 2 2 2 2 3" xfId="8566" xr:uid="{09005644-5F90-4C66-BCB7-BF532F5BDC8F}"/>
    <cellStyle name="Porcentaje 2 2 2 3" xfId="3037" xr:uid="{00000000-0005-0000-0000-0000FC0C0000}"/>
    <cellStyle name="Porcentaje 2 2 2 3 2" xfId="6294" xr:uid="{A9266698-96DB-4D21-89DD-789498F3EC2C}"/>
    <cellStyle name="Porcentaje 2 2 2 3 2 2" xfId="12296" xr:uid="{6276B3B0-DAE6-4262-815D-3EC3B2B22310}"/>
    <cellStyle name="Porcentaje 2 2 2 3 3" xfId="9342" xr:uid="{839D8308-FC16-4E02-BA99-0E4A9BD6E7F7}"/>
    <cellStyle name="Porcentaje 2 2 2 4" xfId="4227" xr:uid="{EC0F35A9-F7A6-4F4E-8FB0-B43BDBAC469D}"/>
    <cellStyle name="Porcentaje 2 2 2 4 2" xfId="10431" xr:uid="{AD019C2A-0D90-4041-9E1C-E20369A07ACF}"/>
    <cellStyle name="Porcentaje 2 2 2 5" xfId="7477" xr:uid="{E9672B11-C199-4F32-BE8D-C84A8B09348D}"/>
    <cellStyle name="Porcentaje 2 2 3" xfId="1878" xr:uid="{00000000-0005-0000-0000-0000FD0C0000}"/>
    <cellStyle name="Porcentaje 2 2 3 2" xfId="5136" xr:uid="{004195E2-FB12-4EE0-AD96-A95FFB5A3F8F}"/>
    <cellStyle name="Porcentaje 2 2 3 2 2" xfId="11239" xr:uid="{71D81D6C-9580-48F1-99A1-64942D90A43D}"/>
    <cellStyle name="Porcentaje 2 2 3 3" xfId="8285" xr:uid="{DC9CC014-E543-47B2-BC44-B61045355484}"/>
    <cellStyle name="Porcentaje 2 2 4" xfId="2756" xr:uid="{00000000-0005-0000-0000-0000FE0C0000}"/>
    <cellStyle name="Porcentaje 2 2 4 2" xfId="6013" xr:uid="{19179478-328D-420E-937D-E0F092A4A30B}"/>
    <cellStyle name="Porcentaje 2 2 4 2 2" xfId="12015" xr:uid="{043CAC07-BFD6-4ED0-8D44-1325CB257985}"/>
    <cellStyle name="Porcentaje 2 2 4 3" xfId="9061" xr:uid="{40BE969D-0731-4543-9C2C-AEDBBB19F0B6}"/>
    <cellStyle name="Porcentaje 2 2 5" xfId="3946" xr:uid="{F358411E-56F9-4DBA-8623-BBBF2494B4D3}"/>
    <cellStyle name="Porcentaje 2 2 5 2" xfId="10150" xr:uid="{DD85AAB8-8478-42D6-BEBC-04A051273D00}"/>
    <cellStyle name="Porcentaje 2 2 6" xfId="7196" xr:uid="{3CA8F33E-DC27-478D-9245-40FB41EE7F59}"/>
    <cellStyle name="Porcentaje 2 3" xfId="681" xr:uid="{00000000-0005-0000-0000-0000FF0C0000}"/>
    <cellStyle name="Porcentaje 2 3 2" xfId="1883" xr:uid="{00000000-0005-0000-0000-0000000D0000}"/>
    <cellStyle name="Porcentaje 2 3 2 2" xfId="5141" xr:uid="{2C0F52DB-A3B5-457B-80DE-0B453A54C558}"/>
    <cellStyle name="Porcentaje 2 3 2 2 2" xfId="11244" xr:uid="{213105A8-9DC2-4B7A-82D6-87ABD5C9BBB1}"/>
    <cellStyle name="Porcentaje 2 3 2 3" xfId="8290" xr:uid="{F833C88B-D859-43B9-9296-4437C9F5EAA2}"/>
    <cellStyle name="Porcentaje 2 3 3" xfId="2761" xr:uid="{00000000-0005-0000-0000-0000010D0000}"/>
    <cellStyle name="Porcentaje 2 3 3 2" xfId="6018" xr:uid="{CC2618C7-DE84-498D-901E-F51558043B24}"/>
    <cellStyle name="Porcentaje 2 3 3 2 2" xfId="12020" xr:uid="{7E343912-79BE-4178-9339-F6D0D8ED286B}"/>
    <cellStyle name="Porcentaje 2 3 3 3" xfId="9066" xr:uid="{57E2E6AF-BAA7-4A5F-AA8D-DC2D1BE6436A}"/>
    <cellStyle name="Porcentaje 2 3 4" xfId="3951" xr:uid="{7D086BEB-AACE-4EF2-A949-3A135D55C85E}"/>
    <cellStyle name="Porcentaje 2 3 4 2" xfId="10155" xr:uid="{5B4C8B84-13F4-41C4-B42C-3DB5D68F35F0}"/>
    <cellStyle name="Porcentaje 2 3 5" xfId="7201" xr:uid="{8EE51862-6E28-4045-877C-580A8FD21D35}"/>
    <cellStyle name="Porcentaje 2 4" xfId="955" xr:uid="{00000000-0005-0000-0000-0000020D0000}"/>
    <cellStyle name="Porcentaje 2 4 2" xfId="2153" xr:uid="{00000000-0005-0000-0000-0000030D0000}"/>
    <cellStyle name="Porcentaje 2 4 2 2" xfId="5411" xr:uid="{C5BADFE6-7493-4AE9-8D09-153F55CC02E1}"/>
    <cellStyle name="Porcentaje 2 4 2 2 2" xfId="11514" xr:uid="{20909136-11CB-4483-831F-F2C3EB42017B}"/>
    <cellStyle name="Porcentaje 2 4 2 3" xfId="8560" xr:uid="{FD3A61A4-731B-4AB5-B0A2-359241A49130}"/>
    <cellStyle name="Porcentaje 2 4 3" xfId="3031" xr:uid="{00000000-0005-0000-0000-0000040D0000}"/>
    <cellStyle name="Porcentaje 2 4 3 2" xfId="6288" xr:uid="{7BED93E5-8910-4D0C-9F88-3CEC08B6DB66}"/>
    <cellStyle name="Porcentaje 2 4 3 2 2" xfId="12290" xr:uid="{BCECC1CC-CABB-4E16-9308-0351D6EF1E41}"/>
    <cellStyle name="Porcentaje 2 4 3 3" xfId="9336" xr:uid="{12BA8057-F1B2-47F1-BC2B-1DA0622446DA}"/>
    <cellStyle name="Porcentaje 2 4 4" xfId="4221" xr:uid="{0B423B4D-7A20-42D1-AF36-0A9B1F14FF62}"/>
    <cellStyle name="Porcentaje 2 4 4 2" xfId="10425" xr:uid="{B0436307-4800-46D6-B4E2-1DEAE439B6C6}"/>
    <cellStyle name="Porcentaje 2 4 5" xfId="7471" xr:uid="{D33FD419-28AB-4B10-9A57-586CF640C712}"/>
    <cellStyle name="Porcentaje 2 5" xfId="1846" xr:uid="{00000000-0005-0000-0000-0000050D0000}"/>
    <cellStyle name="Porcentaje 2 5 2" xfId="5105" xr:uid="{99ADA41B-6963-4DC6-81DD-070CFF98D551}"/>
    <cellStyle name="Porcentaje 2 5 2 2" xfId="11208" xr:uid="{7ED094EF-2C92-4F42-9AAD-2DBF3C689487}"/>
    <cellStyle name="Porcentaje 2 5 3" xfId="8254" xr:uid="{358FDC7B-1BBA-4925-B54E-65DEAC9EEB56}"/>
    <cellStyle name="Porcentaje 2 6" xfId="2725" xr:uid="{00000000-0005-0000-0000-0000060D0000}"/>
    <cellStyle name="Porcentaje 2 6 2" xfId="5982" xr:uid="{D6D59FDE-700B-49F0-9A30-7F1D70A1A9C3}"/>
    <cellStyle name="Porcentaje 2 6 2 2" xfId="11984" xr:uid="{3719392C-AF91-47A0-ABC6-AE558AAB195E}"/>
    <cellStyle name="Porcentaje 2 6 3" xfId="9030" xr:uid="{2D065411-F41D-478F-B36E-EEAEBD24E198}"/>
    <cellStyle name="Porcentaje 2 7" xfId="3915" xr:uid="{444D209C-89DF-4E65-A05E-326DE09ACEBC}"/>
    <cellStyle name="Porcentaje 2 7 2" xfId="10119" xr:uid="{467F4E8D-392A-4E5D-B2B9-67A864513F80}"/>
    <cellStyle name="Porcentaje 2 8" xfId="7165" xr:uid="{B53EBDC8-1763-48FF-97A0-ADFACBC69FD3}"/>
    <cellStyle name="Porcentaje 3" xfId="641" xr:uid="{00000000-0005-0000-0000-0000070D0000}"/>
    <cellStyle name="Porcentual 2 3" xfId="48" xr:uid="{00000000-0005-0000-0000-0000080D0000}"/>
    <cellStyle name="Porcentual 2 3 2" xfId="49" xr:uid="{00000000-0005-0000-0000-0000090D0000}"/>
    <cellStyle name="Porcentual 4" xfId="50" xr:uid="{00000000-0005-0000-0000-00000A0D0000}"/>
    <cellStyle name="Result" xfId="6727" xr:uid="{EE616324-EBFA-46C0-8B9A-F357A3DC52C5}"/>
    <cellStyle name="Result2" xfId="6728" xr:uid="{61D7CA5E-3B3F-414F-A5A6-79BF5D928C04}"/>
    <cellStyle name="Salida 2" xfId="51" xr:uid="{00000000-0005-0000-0000-00000B0D0000}"/>
    <cellStyle name="Status" xfId="6729" xr:uid="{FF102658-CAFF-4CF3-A2FE-AE1ECE135487}"/>
    <cellStyle name="Text" xfId="6730" xr:uid="{4FD8D02D-9D0D-46B2-95CF-B97D5AF3893B}"/>
    <cellStyle name="Texto de advertencia 2" xfId="52" xr:uid="{00000000-0005-0000-0000-00000C0D0000}"/>
    <cellStyle name="Texto explicativo 2" xfId="53" xr:uid="{00000000-0005-0000-0000-00000D0D0000}"/>
    <cellStyle name="Título 1 2" xfId="54" xr:uid="{00000000-0005-0000-0000-00000E0D0000}"/>
    <cellStyle name="Título 2 2" xfId="55" xr:uid="{00000000-0005-0000-0000-00000F0D0000}"/>
    <cellStyle name="Título 3 2" xfId="56" xr:uid="{00000000-0005-0000-0000-0000100D0000}"/>
    <cellStyle name="Título 4" xfId="57" xr:uid="{00000000-0005-0000-0000-0000110D0000}"/>
    <cellStyle name="Total 2" xfId="59" xr:uid="{00000000-0005-0000-0000-0000120D0000}"/>
    <cellStyle name="Total 3" xfId="58" xr:uid="{00000000-0005-0000-0000-0000130D0000}"/>
    <cellStyle name="Währung" xfId="60" xr:uid="{00000000-0005-0000-0000-0000140D0000}"/>
    <cellStyle name="Währung [0]_dimon" xfId="451" xr:uid="{00000000-0005-0000-0000-0000150D0000}"/>
    <cellStyle name="Währung_dimon" xfId="452" xr:uid="{00000000-0005-0000-0000-0000160D0000}"/>
    <cellStyle name="Warning" xfId="6731" xr:uid="{62F838E9-5E68-46DE-A9E4-BB95356E045F}"/>
  </cellStyles>
  <dxfs count="7">
    <dxf>
      <font>
        <b/>
        <i val="0"/>
        <color rgb="FFFF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s>
  <tableStyles count="0" defaultTableStyle="TableStyleMedium9" defaultPivotStyle="PivotStyleLight16"/>
  <colors>
    <mruColors>
      <color rgb="FF9F2241"/>
      <color rgb="FFD4C19C"/>
      <color rgb="FF691C32"/>
      <color rgb="FF98989A"/>
      <color rgb="FF886940"/>
      <color rgb="FFECB6C5"/>
      <color rgb="FFB38E5D"/>
      <color rgb="FF000000"/>
      <color rgb="FF10312B"/>
      <color rgb="FFC3EB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8"/>
      <c:hPercent val="71"/>
      <c:rotY val="10"/>
      <c:depthPercent val="100"/>
      <c:rAngAx val="1"/>
    </c:view3D>
    <c:floor>
      <c:thickness val="0"/>
      <c:spPr>
        <a:noFill/>
        <a:ln w="9525">
          <a:solidFill>
            <a:schemeClr val="tx1"/>
          </a:solidFill>
        </a:ln>
      </c:spPr>
    </c:floor>
    <c:sideWall>
      <c:thickness val="0"/>
      <c:spPr>
        <a:noFill/>
        <a:ln w="25400">
          <a:noFill/>
        </a:ln>
      </c:spPr>
    </c:sideWall>
    <c:backWall>
      <c:thickness val="0"/>
      <c:spPr>
        <a:noFill/>
        <a:ln w="25400">
          <a:noFill/>
        </a:ln>
      </c:spPr>
    </c:backWall>
    <c:plotArea>
      <c:layout>
        <c:manualLayout>
          <c:layoutTarget val="inner"/>
          <c:xMode val="edge"/>
          <c:yMode val="edge"/>
          <c:x val="0.10885193982581157"/>
          <c:y val="1.2416447944006998E-3"/>
          <c:w val="0.88598677579743546"/>
          <c:h val="0.83000270183169855"/>
        </c:manualLayout>
      </c:layout>
      <c:bar3DChart>
        <c:barDir val="col"/>
        <c:grouping val="clustered"/>
        <c:varyColors val="0"/>
        <c:ser>
          <c:idx val="0"/>
          <c:order val="0"/>
          <c:tx>
            <c:strRef>
              <c:f>'Comparativo 2021-2022'!$B$30</c:f>
              <c:strCache>
                <c:ptCount val="1"/>
                <c:pt idx="0">
                  <c:v>2021</c:v>
                </c:pt>
              </c:strCache>
            </c:strRef>
          </c:tx>
          <c:spPr>
            <a:solidFill>
              <a:srgbClr val="D4C19C"/>
            </a:solidFill>
            <a:ln w="25400">
              <a:noFill/>
            </a:ln>
            <a:scene3d>
              <a:camera prst="orthographicFront"/>
              <a:lightRig rig="threePt" dir="t"/>
            </a:scene3d>
            <a:sp3d>
              <a:bevelT w="25400" h="50800"/>
              <a:bevelB w="12700"/>
            </a:sp3d>
          </c:spPr>
          <c:invertIfNegative val="0"/>
          <c:cat>
            <c:strRef>
              <c:f>'Comparativo 2021-2022'!$A$31:$A$33</c:f>
              <c:strCache>
                <c:ptCount val="3"/>
                <c:pt idx="0">
                  <c:v>IMPORTACIÓN</c:v>
                </c:pt>
                <c:pt idx="1">
                  <c:v>EXPORTACIÓN</c:v>
                </c:pt>
                <c:pt idx="2">
                  <c:v>TRASBORDOS</c:v>
                </c:pt>
              </c:strCache>
            </c:strRef>
          </c:cat>
          <c:val>
            <c:numRef>
              <c:f>'Comparativo 2021-2022'!$B$31:$B$33</c:f>
              <c:numCache>
                <c:formatCode>_(* #,##0_);_(* \(#,##0\);_(* "-"??_);_(@_)</c:formatCode>
                <c:ptCount val="3"/>
                <c:pt idx="0">
                  <c:v>201737</c:v>
                </c:pt>
                <c:pt idx="1">
                  <c:v>192805</c:v>
                </c:pt>
                <c:pt idx="2">
                  <c:v>369</c:v>
                </c:pt>
              </c:numCache>
            </c:numRef>
          </c:val>
          <c:extLst>
            <c:ext xmlns:c16="http://schemas.microsoft.com/office/drawing/2014/chart" uri="{C3380CC4-5D6E-409C-BE32-E72D297353CC}">
              <c16:uniqueId val="{00000000-FA03-4AEC-B11E-D69BAFA4496A}"/>
            </c:ext>
          </c:extLst>
        </c:ser>
        <c:ser>
          <c:idx val="1"/>
          <c:order val="1"/>
          <c:tx>
            <c:strRef>
              <c:f>'Comparativo 2021-2022'!$C$30</c:f>
              <c:strCache>
                <c:ptCount val="1"/>
                <c:pt idx="0">
                  <c:v>2022</c:v>
                </c:pt>
              </c:strCache>
            </c:strRef>
          </c:tx>
          <c:spPr>
            <a:solidFill>
              <a:srgbClr val="9F2241"/>
            </a:solidFill>
            <a:ln w="25400">
              <a:noFill/>
            </a:ln>
            <a:scene3d>
              <a:camera prst="orthographicFront"/>
              <a:lightRig rig="threePt" dir="t"/>
            </a:scene3d>
            <a:sp3d>
              <a:bevelT w="25400" h="50800"/>
              <a:bevelB w="12700"/>
            </a:sp3d>
          </c:spPr>
          <c:invertIfNegative val="0"/>
          <c:cat>
            <c:strRef>
              <c:f>'Comparativo 2021-2022'!$A$31:$A$33</c:f>
              <c:strCache>
                <c:ptCount val="3"/>
                <c:pt idx="0">
                  <c:v>IMPORTACIÓN</c:v>
                </c:pt>
                <c:pt idx="1">
                  <c:v>EXPORTACIÓN</c:v>
                </c:pt>
                <c:pt idx="2">
                  <c:v>TRASBORDOS</c:v>
                </c:pt>
              </c:strCache>
            </c:strRef>
          </c:cat>
          <c:val>
            <c:numRef>
              <c:f>'Comparativo 2021-2022'!$C$31:$C$33</c:f>
              <c:numCache>
                <c:formatCode>_(* #,##0_);_(* \(#,##0\);_(* "-"??_);_(@_)</c:formatCode>
                <c:ptCount val="3"/>
                <c:pt idx="0">
                  <c:v>217397</c:v>
                </c:pt>
                <c:pt idx="1">
                  <c:v>216804</c:v>
                </c:pt>
                <c:pt idx="2">
                  <c:v>1815</c:v>
                </c:pt>
              </c:numCache>
            </c:numRef>
          </c:val>
          <c:extLst>
            <c:ext xmlns:c16="http://schemas.microsoft.com/office/drawing/2014/chart" uri="{C3380CC4-5D6E-409C-BE32-E72D297353CC}">
              <c16:uniqueId val="{00000001-FA03-4AEC-B11E-D69BAFA4496A}"/>
            </c:ext>
          </c:extLst>
        </c:ser>
        <c:dLbls>
          <c:showLegendKey val="0"/>
          <c:showVal val="0"/>
          <c:showCatName val="0"/>
          <c:showSerName val="0"/>
          <c:showPercent val="0"/>
          <c:showBubbleSize val="0"/>
        </c:dLbls>
        <c:gapWidth val="150"/>
        <c:shape val="cylinder"/>
        <c:axId val="1475871440"/>
        <c:axId val="1475865456"/>
        <c:axId val="0"/>
      </c:bar3DChart>
      <c:catAx>
        <c:axId val="14758714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a:pPr>
            <a:endParaRPr lang="es-MX"/>
          </a:p>
        </c:txPr>
        <c:crossAx val="1475865456"/>
        <c:crossesAt val="0"/>
        <c:auto val="1"/>
        <c:lblAlgn val="ctr"/>
        <c:lblOffset val="100"/>
        <c:tickLblSkip val="2"/>
        <c:tickMarkSkip val="1"/>
        <c:noMultiLvlLbl val="0"/>
      </c:catAx>
      <c:valAx>
        <c:axId val="1475865456"/>
        <c:scaling>
          <c:orientation val="minMax"/>
        </c:scaling>
        <c:delete val="1"/>
        <c:axPos val="l"/>
        <c:numFmt formatCode="_(* #,##0_);_(* \(#,##0\);_(* &quot;-&quot;??_);_(@_)" sourceLinked="1"/>
        <c:majorTickMark val="out"/>
        <c:minorTickMark val="none"/>
        <c:tickLblPos val="none"/>
        <c:crossAx val="1475871440"/>
        <c:crosses val="autoZero"/>
        <c:crossBetween val="between"/>
        <c:minorUnit val="1060.002"/>
      </c:valAx>
      <c:dTable>
        <c:showHorzBorder val="0"/>
        <c:showVertBorder val="0"/>
        <c:showOutline val="1"/>
        <c:showKeys val="1"/>
        <c:spPr>
          <a:noFill/>
          <a:ln w="9525" cap="flat" cmpd="sng" algn="ctr">
            <a:solidFill>
              <a:schemeClr val="tx1"/>
            </a:solidFill>
            <a:prstDash val="solid"/>
          </a:ln>
          <a:effectLst/>
        </c:sp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Montserrat" panose="00000500000000000000" pitchFamily="2" charset="0"/>
          <a:ea typeface="Arial"/>
          <a:cs typeface="Arial"/>
        </a:defRPr>
      </a:pPr>
      <a:endParaRPr lang="es-MX"/>
    </a:p>
  </c:txPr>
  <c:printSettings>
    <c:headerFooter alignWithMargins="0"/>
    <c:pageMargins b="1" l="0.75000000000001288" r="0.75000000000001288" t="1" header="0" footer="0"/>
    <c:pageSetup orientation="landscape" horizontalDpi="1200"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9698521960769"/>
          <c:y val="0.16465473122256727"/>
          <c:w val="0.86361582638641876"/>
          <c:h val="0.63324288927420314"/>
        </c:manualLayout>
      </c:layout>
      <c:lineChart>
        <c:grouping val="standard"/>
        <c:varyColors val="0"/>
        <c:ser>
          <c:idx val="0"/>
          <c:order val="0"/>
          <c:tx>
            <c:strRef>
              <c:f>TEUS!$A$15</c:f>
              <c:strCache>
                <c:ptCount val="1"/>
                <c:pt idx="0">
                  <c:v>2022</c:v>
                </c:pt>
              </c:strCache>
            </c:strRef>
          </c:tx>
          <c:spPr>
            <a:ln w="63500">
              <a:solidFill>
                <a:srgbClr val="691C32"/>
              </a:solidFill>
              <a:bevel/>
            </a:ln>
          </c:spPr>
          <c:marker>
            <c:symbol val="diamond"/>
            <c:size val="8"/>
            <c:spPr>
              <a:solidFill>
                <a:srgbClr val="691C32"/>
              </a:solidFill>
              <a:ln w="76200">
                <a:solidFill>
                  <a:srgbClr val="691C32"/>
                </a:solidFill>
                <a:prstDash val="solid"/>
              </a:ln>
            </c:spPr>
          </c:marker>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TEUS!$B$15:$M$15</c:f>
              <c:numCache>
                <c:formatCode>_-* #,##0_-;\-* #,##0_-;_-* "-"??_-;_-@_-</c:formatCode>
                <c:ptCount val="12"/>
                <c:pt idx="0">
                  <c:v>28558</c:v>
                </c:pt>
                <c:pt idx="1">
                  <c:v>36287</c:v>
                </c:pt>
                <c:pt idx="2">
                  <c:v>36801</c:v>
                </c:pt>
                <c:pt idx="3">
                  <c:v>28347</c:v>
                </c:pt>
                <c:pt idx="4">
                  <c:v>44449</c:v>
                </c:pt>
                <c:pt idx="5">
                  <c:v>37081</c:v>
                </c:pt>
                <c:pt idx="6">
                  <c:v>37697</c:v>
                </c:pt>
                <c:pt idx="7">
                  <c:v>40930</c:v>
                </c:pt>
                <c:pt idx="8">
                  <c:v>40640</c:v>
                </c:pt>
                <c:pt idx="9">
                  <c:v>42972</c:v>
                </c:pt>
                <c:pt idx="10">
                  <c:v>36530</c:v>
                </c:pt>
                <c:pt idx="11">
                  <c:v>25724</c:v>
                </c:pt>
              </c:numCache>
            </c:numRef>
          </c:val>
          <c:smooth val="1"/>
          <c:extLst>
            <c:ext xmlns:c16="http://schemas.microsoft.com/office/drawing/2014/chart" uri="{C3380CC4-5D6E-409C-BE32-E72D297353CC}">
              <c16:uniqueId val="{00000000-D2F5-4383-A686-5777FDE59081}"/>
            </c:ext>
          </c:extLst>
        </c:ser>
        <c:ser>
          <c:idx val="1"/>
          <c:order val="1"/>
          <c:tx>
            <c:strRef>
              <c:f>TEUS!$A$16</c:f>
              <c:strCache>
                <c:ptCount val="1"/>
                <c:pt idx="0">
                  <c:v>2021</c:v>
                </c:pt>
              </c:strCache>
            </c:strRef>
          </c:tx>
          <c:spPr>
            <a:ln w="38100">
              <a:solidFill>
                <a:srgbClr val="98989A"/>
              </a:solidFill>
              <a:prstDash val="solid"/>
            </a:ln>
          </c:spPr>
          <c:marker>
            <c:symbol val="square"/>
            <c:size val="8"/>
            <c:spPr>
              <a:solidFill>
                <a:srgbClr val="98989A"/>
              </a:solidFill>
              <a:ln>
                <a:solidFill>
                  <a:srgbClr val="98989A"/>
                </a:solidFill>
                <a:prstDash val="solid"/>
              </a:ln>
            </c:spPr>
          </c:marker>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TEUS!$B$16:$M$16</c:f>
              <c:numCache>
                <c:formatCode>#,##0</c:formatCode>
                <c:ptCount val="12"/>
                <c:pt idx="0">
                  <c:v>23899</c:v>
                </c:pt>
                <c:pt idx="1">
                  <c:v>25466</c:v>
                </c:pt>
                <c:pt idx="2">
                  <c:v>32756</c:v>
                </c:pt>
                <c:pt idx="3">
                  <c:v>32826</c:v>
                </c:pt>
                <c:pt idx="4">
                  <c:v>27123</c:v>
                </c:pt>
                <c:pt idx="5">
                  <c:v>34460</c:v>
                </c:pt>
                <c:pt idx="6">
                  <c:v>36068</c:v>
                </c:pt>
                <c:pt idx="7">
                  <c:v>38892</c:v>
                </c:pt>
                <c:pt idx="8">
                  <c:v>35717</c:v>
                </c:pt>
                <c:pt idx="9">
                  <c:v>37782</c:v>
                </c:pt>
                <c:pt idx="10">
                  <c:v>35260</c:v>
                </c:pt>
                <c:pt idx="11">
                  <c:v>34662</c:v>
                </c:pt>
              </c:numCache>
            </c:numRef>
          </c:val>
          <c:smooth val="1"/>
          <c:extLst>
            <c:ext xmlns:c16="http://schemas.microsoft.com/office/drawing/2014/chart" uri="{C3380CC4-5D6E-409C-BE32-E72D297353CC}">
              <c16:uniqueId val="{00000001-D2F5-4383-A686-5777FDE59081}"/>
            </c:ext>
          </c:extLst>
        </c:ser>
        <c:ser>
          <c:idx val="2"/>
          <c:order val="2"/>
          <c:tx>
            <c:strRef>
              <c:f>TEUS!$A$17</c:f>
              <c:strCache>
                <c:ptCount val="1"/>
                <c:pt idx="0">
                  <c:v>2020</c:v>
                </c:pt>
              </c:strCache>
            </c:strRef>
          </c:tx>
          <c:spPr>
            <a:ln w="38100">
              <a:solidFill>
                <a:srgbClr val="D4C19C"/>
              </a:solidFill>
            </a:ln>
          </c:spPr>
          <c:marker>
            <c:spPr>
              <a:solidFill>
                <a:srgbClr val="B38E5D"/>
              </a:solidFill>
              <a:ln>
                <a:solidFill>
                  <a:srgbClr val="B38E5D"/>
                </a:solidFill>
              </a:ln>
            </c:spPr>
          </c:marker>
          <c:dPt>
            <c:idx val="0"/>
            <c:bubble3D val="0"/>
            <c:extLst>
              <c:ext xmlns:c16="http://schemas.microsoft.com/office/drawing/2014/chart" uri="{C3380CC4-5D6E-409C-BE32-E72D297353CC}">
                <c16:uniqueId val="{00000002-D2F5-4383-A686-5777FDE59081}"/>
              </c:ext>
            </c:extLst>
          </c:dPt>
          <c:dPt>
            <c:idx val="1"/>
            <c:bubble3D val="0"/>
            <c:extLst>
              <c:ext xmlns:c16="http://schemas.microsoft.com/office/drawing/2014/chart" uri="{C3380CC4-5D6E-409C-BE32-E72D297353CC}">
                <c16:uniqueId val="{00000003-D2F5-4383-A686-5777FDE59081}"/>
              </c:ext>
            </c:extLst>
          </c:dPt>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TEUS!$B$17:$M$17</c:f>
              <c:numCache>
                <c:formatCode>#,##0</c:formatCode>
                <c:ptCount val="12"/>
                <c:pt idx="0">
                  <c:v>26717</c:v>
                </c:pt>
                <c:pt idx="1">
                  <c:v>27705</c:v>
                </c:pt>
                <c:pt idx="2">
                  <c:v>24211</c:v>
                </c:pt>
                <c:pt idx="3">
                  <c:v>29930</c:v>
                </c:pt>
                <c:pt idx="4">
                  <c:v>28407</c:v>
                </c:pt>
                <c:pt idx="5">
                  <c:v>30347</c:v>
                </c:pt>
                <c:pt idx="6">
                  <c:v>32989</c:v>
                </c:pt>
                <c:pt idx="7">
                  <c:v>44087</c:v>
                </c:pt>
                <c:pt idx="8" formatCode="_(* #,##0_);_(* \(#,##0\);_(* &quot;-&quot;??_);_(@_)">
                  <c:v>36615</c:v>
                </c:pt>
                <c:pt idx="9" formatCode="_(* #,##0_);_(* \(#,##0\);_(* &quot;-&quot;??_);_(@_)">
                  <c:v>35692</c:v>
                </c:pt>
                <c:pt idx="10" formatCode="_(* #,##0_);_(* \(#,##0\);_(* &quot;-&quot;??_);_(@_)">
                  <c:v>40417</c:v>
                </c:pt>
                <c:pt idx="11" formatCode="_(* #,##0_);_(* \(#,##0\);_(* &quot;-&quot;??_);_(@_)">
                  <c:v>27754</c:v>
                </c:pt>
              </c:numCache>
            </c:numRef>
          </c:val>
          <c:smooth val="1"/>
          <c:extLst>
            <c:ext xmlns:c16="http://schemas.microsoft.com/office/drawing/2014/chart" uri="{C3380CC4-5D6E-409C-BE32-E72D297353CC}">
              <c16:uniqueId val="{00000004-D2F5-4383-A686-5777FDE59081}"/>
            </c:ext>
          </c:extLst>
        </c:ser>
        <c:dLbls>
          <c:showLegendKey val="0"/>
          <c:showVal val="0"/>
          <c:showCatName val="0"/>
          <c:showSerName val="0"/>
          <c:showPercent val="0"/>
          <c:showBubbleSize val="0"/>
        </c:dLbls>
        <c:marker val="1"/>
        <c:smooth val="0"/>
        <c:axId val="1644289760"/>
        <c:axId val="1644292480"/>
      </c:lineChart>
      <c:catAx>
        <c:axId val="164428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s-MX"/>
          </a:p>
        </c:txPr>
        <c:crossAx val="1644292480"/>
        <c:crosses val="autoZero"/>
        <c:auto val="1"/>
        <c:lblAlgn val="ctr"/>
        <c:lblOffset val="100"/>
        <c:tickMarkSkip val="1"/>
        <c:noMultiLvlLbl val="0"/>
      </c:catAx>
      <c:valAx>
        <c:axId val="1644292480"/>
        <c:scaling>
          <c:orientation val="minMax"/>
          <c:max val="50000"/>
          <c:min val="0"/>
        </c:scaling>
        <c:delete val="0"/>
        <c:axPos val="l"/>
        <c:majorGridlines>
          <c:spPr>
            <a:ln w="3175">
              <a:solidFill>
                <a:srgbClr val="000000"/>
              </a:solidFill>
              <a:prstDash val="solid"/>
            </a:ln>
          </c:spPr>
        </c:majorGridlines>
        <c:numFmt formatCode="_-* #,##0_-;\-* #,##0_-;_-* &quot;-&quot;??_-;_-@_-" sourceLinked="1"/>
        <c:majorTickMark val="out"/>
        <c:minorTickMark val="none"/>
        <c:tickLblPos val="nextTo"/>
        <c:spPr>
          <a:ln w="3175">
            <a:solidFill>
              <a:srgbClr val="000000"/>
            </a:solidFill>
            <a:prstDash val="solid"/>
          </a:ln>
        </c:spPr>
        <c:txPr>
          <a:bodyPr rot="0" vert="horz"/>
          <a:lstStyle/>
          <a:p>
            <a:pPr>
              <a:defRPr b="0"/>
            </a:pPr>
            <a:endParaRPr lang="es-MX"/>
          </a:p>
        </c:txPr>
        <c:crossAx val="1644289760"/>
        <c:crosses val="autoZero"/>
        <c:crossBetween val="between"/>
        <c:majorUnit val="5000"/>
      </c:valAx>
      <c:dTable>
        <c:showHorzBorder val="1"/>
        <c:showVertBorder val="1"/>
        <c:showOutline val="1"/>
        <c:showKeys val="1"/>
        <c:spPr>
          <a:ln w="3175">
            <a:solidFill>
              <a:srgbClr val="000000"/>
            </a:solidFill>
            <a:prstDash val="solid"/>
          </a:ln>
        </c:spPr>
      </c:dTable>
      <c:spPr>
        <a:noFill/>
        <a:ln w="25400">
          <a:noFill/>
        </a:ln>
      </c:spPr>
    </c:plotArea>
    <c:plotVisOnly val="1"/>
    <c:dispBlanksAs val="gap"/>
    <c:showDLblsOverMax val="0"/>
  </c:chart>
  <c:spPr>
    <a:solidFill>
      <a:srgbClr val="FFFFFF"/>
    </a:solidFill>
    <a:ln w="3175">
      <a:solidFill>
        <a:schemeClr val="bg1">
          <a:lumMod val="65000"/>
        </a:schemeClr>
      </a:solidFill>
      <a:prstDash val="solid"/>
    </a:ln>
  </c:spPr>
  <c:txPr>
    <a:bodyPr/>
    <a:lstStyle/>
    <a:p>
      <a:pPr>
        <a:defRPr sz="1200" b="1" i="0" u="none" strike="noStrike" baseline="0">
          <a:solidFill>
            <a:srgbClr val="000000"/>
          </a:solidFill>
          <a:latin typeface="Montserrat" panose="00000500000000000000" pitchFamily="2" charset="0"/>
          <a:ea typeface="Calibri"/>
          <a:cs typeface="Calibri"/>
        </a:defRPr>
      </a:pPr>
      <a:endParaRPr lang="es-MX"/>
    </a:p>
  </c:txPr>
  <c:printSettings>
    <c:headerFooter alignWithMargins="0"/>
    <c:pageMargins b="1" l="0.75000000000001288" r="0.75000000000001288"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COMPOSICIÓN TEUS 2020-2022 </a:t>
            </a:r>
          </a:p>
          <a:p>
            <a:pPr>
              <a:defRPr/>
            </a:pPr>
            <a:r>
              <a:rPr lang="es-MX"/>
              <a:t>Periodo: DICIEMBRE</a:t>
            </a:r>
            <a:r>
              <a:rPr lang="es-MX" baseline="0"/>
              <a:t> 2022</a:t>
            </a:r>
            <a:endParaRPr lang="es-MX"/>
          </a:p>
        </c:rich>
      </c:tx>
      <c:layout>
        <c:manualLayout>
          <c:xMode val="edge"/>
          <c:yMode val="edge"/>
          <c:x val="0.33980095737460736"/>
          <c:y val="2.6720416378312548E-2"/>
        </c:manualLayout>
      </c:layout>
      <c:overlay val="0"/>
    </c:title>
    <c:autoTitleDeleted val="0"/>
    <c:plotArea>
      <c:layout>
        <c:manualLayout>
          <c:layoutTarget val="inner"/>
          <c:xMode val="edge"/>
          <c:yMode val="edge"/>
          <c:x val="1.7664205680362081E-2"/>
          <c:y val="0.3102976352930536"/>
          <c:w val="0.96069235478962389"/>
          <c:h val="0.61327265527456865"/>
        </c:manualLayout>
      </c:layout>
      <c:barChart>
        <c:barDir val="col"/>
        <c:grouping val="clustered"/>
        <c:varyColors val="0"/>
        <c:ser>
          <c:idx val="2"/>
          <c:order val="0"/>
          <c:tx>
            <c:strRef>
              <c:f>TEUS!$W$8</c:f>
              <c:strCache>
                <c:ptCount val="1"/>
                <c:pt idx="0">
                  <c:v>2020</c:v>
                </c:pt>
              </c:strCache>
            </c:strRef>
          </c:tx>
          <c:spPr>
            <a:solidFill>
              <a:srgbClr val="BC955C"/>
            </a:solidFill>
          </c:spPr>
          <c:invertIfNegative val="0"/>
          <c:dPt>
            <c:idx val="0"/>
            <c:invertIfNegative val="0"/>
            <c:bubble3D val="0"/>
            <c:extLst>
              <c:ext xmlns:c16="http://schemas.microsoft.com/office/drawing/2014/chart" uri="{C3380CC4-5D6E-409C-BE32-E72D297353CC}">
                <c16:uniqueId val="{00000001-6BF0-4BD1-A398-90B5E8D0E096}"/>
              </c:ext>
            </c:extLst>
          </c:dPt>
          <c:dLbls>
            <c:spPr>
              <a:noFill/>
            </c:spPr>
            <c:txPr>
              <a:bodyPr rot="-5400000" vert="horz"/>
              <a:lstStyle/>
              <a:p>
                <a:pPr algn="ctr">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TEUS!$Q$9:$Q$14</c:f>
              <c:strCache>
                <c:ptCount val="6"/>
                <c:pt idx="0">
                  <c:v>IMPO LLENOS</c:v>
                </c:pt>
                <c:pt idx="1">
                  <c:v>IMPO VACIOS</c:v>
                </c:pt>
                <c:pt idx="2">
                  <c:v>EXPO LLENOS</c:v>
                </c:pt>
                <c:pt idx="3">
                  <c:v>EXPO VACIOS</c:v>
                </c:pt>
                <c:pt idx="4">
                  <c:v>TRASBORDOS (IMP)</c:v>
                </c:pt>
                <c:pt idx="5">
                  <c:v>TRASBORDOS (EXP)</c:v>
                </c:pt>
              </c:strCache>
            </c:strRef>
          </c:cat>
          <c:val>
            <c:numRef>
              <c:f>TEUS!$W$9:$W$14</c:f>
              <c:numCache>
                <c:formatCode>_(* #,##0_);_(* \(#,##0\);_(* "-"??_);_(@_)</c:formatCode>
                <c:ptCount val="6"/>
                <c:pt idx="0">
                  <c:v>166832</c:v>
                </c:pt>
                <c:pt idx="1">
                  <c:v>17896</c:v>
                </c:pt>
                <c:pt idx="2">
                  <c:v>82782</c:v>
                </c:pt>
                <c:pt idx="3">
                  <c:v>102535</c:v>
                </c:pt>
                <c:pt idx="4">
                  <c:v>7428</c:v>
                </c:pt>
                <c:pt idx="5">
                  <c:v>7398</c:v>
                </c:pt>
              </c:numCache>
            </c:numRef>
          </c:val>
          <c:extLst>
            <c:ext xmlns:c16="http://schemas.microsoft.com/office/drawing/2014/chart" uri="{C3380CC4-5D6E-409C-BE32-E72D297353CC}">
              <c16:uniqueId val="{00000000-6F12-470B-A5C0-9856A690A4E8}"/>
            </c:ext>
          </c:extLst>
        </c:ser>
        <c:ser>
          <c:idx val="1"/>
          <c:order val="1"/>
          <c:tx>
            <c:strRef>
              <c:f>TEUS!$T$8</c:f>
              <c:strCache>
                <c:ptCount val="1"/>
                <c:pt idx="0">
                  <c:v>2021</c:v>
                </c:pt>
              </c:strCache>
            </c:strRef>
          </c:tx>
          <c:spPr>
            <a:solidFill>
              <a:srgbClr val="691C32"/>
            </a:solidFill>
          </c:spPr>
          <c:invertIfNegative val="0"/>
          <c:dLbls>
            <c:spPr>
              <a:noFill/>
              <a:ln>
                <a:noFill/>
              </a:ln>
              <a:effectLst/>
            </c:spPr>
            <c:txPr>
              <a:bodyPr rot="-5400000" vert="horz"/>
              <a:lstStyle/>
              <a:p>
                <a:pPr algn="ctr">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TEUS!$Q$9:$Q$14</c:f>
              <c:strCache>
                <c:ptCount val="6"/>
                <c:pt idx="0">
                  <c:v>IMPO LLENOS</c:v>
                </c:pt>
                <c:pt idx="1">
                  <c:v>IMPO VACIOS</c:v>
                </c:pt>
                <c:pt idx="2">
                  <c:v>EXPO LLENOS</c:v>
                </c:pt>
                <c:pt idx="3">
                  <c:v>EXPO VACIOS</c:v>
                </c:pt>
                <c:pt idx="4">
                  <c:v>TRASBORDOS (IMP)</c:v>
                </c:pt>
                <c:pt idx="5">
                  <c:v>TRASBORDOS (EXP)</c:v>
                </c:pt>
              </c:strCache>
            </c:strRef>
          </c:cat>
          <c:val>
            <c:numRef>
              <c:f>TEUS!$T$9:$T$14</c:f>
              <c:numCache>
                <c:formatCode>_(* #,##0_);_(* \(#,##0\);_(* "-"??_);_(@_)</c:formatCode>
                <c:ptCount val="6"/>
                <c:pt idx="0">
                  <c:v>188009</c:v>
                </c:pt>
                <c:pt idx="1">
                  <c:v>13728</c:v>
                </c:pt>
                <c:pt idx="2">
                  <c:v>82649</c:v>
                </c:pt>
                <c:pt idx="3">
                  <c:v>110156</c:v>
                </c:pt>
                <c:pt idx="4">
                  <c:v>238</c:v>
                </c:pt>
                <c:pt idx="5">
                  <c:v>131</c:v>
                </c:pt>
              </c:numCache>
            </c:numRef>
          </c:val>
          <c:extLst>
            <c:ext xmlns:c16="http://schemas.microsoft.com/office/drawing/2014/chart" uri="{C3380CC4-5D6E-409C-BE32-E72D297353CC}">
              <c16:uniqueId val="{00000001-6F12-470B-A5C0-9856A690A4E8}"/>
            </c:ext>
          </c:extLst>
        </c:ser>
        <c:ser>
          <c:idx val="0"/>
          <c:order val="2"/>
          <c:tx>
            <c:strRef>
              <c:f>TEUS!$R$8</c:f>
              <c:strCache>
                <c:ptCount val="1"/>
                <c:pt idx="0">
                  <c:v>2022</c:v>
                </c:pt>
              </c:strCache>
            </c:strRef>
          </c:tx>
          <c:spPr>
            <a:solidFill>
              <a:srgbClr val="D4C19C"/>
            </a:solidFill>
          </c:spPr>
          <c:invertIfNegative val="0"/>
          <c:dLbls>
            <c:spPr>
              <a:noFill/>
              <a:ln>
                <a:noFill/>
              </a:ln>
              <a:effectLst/>
            </c:spPr>
            <c:txPr>
              <a:bodyPr rot="-5400000" vert="horz"/>
              <a:lstStyle/>
              <a:p>
                <a:pPr algn="ctr">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TEUS!$Q$9:$Q$14</c:f>
              <c:strCache>
                <c:ptCount val="6"/>
                <c:pt idx="0">
                  <c:v>IMPO LLENOS</c:v>
                </c:pt>
                <c:pt idx="1">
                  <c:v>IMPO VACIOS</c:v>
                </c:pt>
                <c:pt idx="2">
                  <c:v>EXPO LLENOS</c:v>
                </c:pt>
                <c:pt idx="3">
                  <c:v>EXPO VACIOS</c:v>
                </c:pt>
                <c:pt idx="4">
                  <c:v>TRASBORDOS (IMP)</c:v>
                </c:pt>
                <c:pt idx="5">
                  <c:v>TRASBORDOS (EXP)</c:v>
                </c:pt>
              </c:strCache>
            </c:strRef>
          </c:cat>
          <c:val>
            <c:numRef>
              <c:f>TEUS!$R$9:$R$14</c:f>
              <c:numCache>
                <c:formatCode>_(* #,##0_);_(* \(#,##0\);_(* "-"??_);_(@_)</c:formatCode>
                <c:ptCount val="6"/>
                <c:pt idx="0">
                  <c:v>206091</c:v>
                </c:pt>
                <c:pt idx="1">
                  <c:v>11306</c:v>
                </c:pt>
                <c:pt idx="2">
                  <c:v>72733</c:v>
                </c:pt>
                <c:pt idx="3">
                  <c:v>144071</c:v>
                </c:pt>
                <c:pt idx="4">
                  <c:v>879</c:v>
                </c:pt>
                <c:pt idx="5">
                  <c:v>936</c:v>
                </c:pt>
              </c:numCache>
            </c:numRef>
          </c:val>
          <c:extLst>
            <c:ext xmlns:c16="http://schemas.microsoft.com/office/drawing/2014/chart" uri="{C3380CC4-5D6E-409C-BE32-E72D297353CC}">
              <c16:uniqueId val="{00000002-6F12-470B-A5C0-9856A690A4E8}"/>
            </c:ext>
          </c:extLst>
        </c:ser>
        <c:dLbls>
          <c:showLegendKey val="0"/>
          <c:showVal val="1"/>
          <c:showCatName val="0"/>
          <c:showSerName val="0"/>
          <c:showPercent val="0"/>
          <c:showBubbleSize val="0"/>
        </c:dLbls>
        <c:gapWidth val="150"/>
        <c:overlap val="-25"/>
        <c:axId val="1644295744"/>
        <c:axId val="1644291936"/>
      </c:barChart>
      <c:catAx>
        <c:axId val="1644295744"/>
        <c:scaling>
          <c:orientation val="minMax"/>
        </c:scaling>
        <c:delete val="0"/>
        <c:axPos val="b"/>
        <c:numFmt formatCode="General" sourceLinked="1"/>
        <c:majorTickMark val="none"/>
        <c:minorTickMark val="none"/>
        <c:tickLblPos val="nextTo"/>
        <c:txPr>
          <a:bodyPr rot="0" vert="horz"/>
          <a:lstStyle/>
          <a:p>
            <a:pPr>
              <a:defRPr/>
            </a:pPr>
            <a:endParaRPr lang="es-MX"/>
          </a:p>
        </c:txPr>
        <c:crossAx val="1644291936"/>
        <c:crosses val="autoZero"/>
        <c:auto val="1"/>
        <c:lblAlgn val="ctr"/>
        <c:lblOffset val="100"/>
        <c:noMultiLvlLbl val="0"/>
      </c:catAx>
      <c:valAx>
        <c:axId val="1644291936"/>
        <c:scaling>
          <c:orientation val="minMax"/>
        </c:scaling>
        <c:delete val="1"/>
        <c:axPos val="l"/>
        <c:numFmt formatCode="_(* #,##0_);_(* \(#,##0\);_(* &quot;-&quot;??_);_(@_)" sourceLinked="1"/>
        <c:majorTickMark val="out"/>
        <c:minorTickMark val="none"/>
        <c:tickLblPos val="none"/>
        <c:crossAx val="1644295744"/>
        <c:crosses val="autoZero"/>
        <c:crossBetween val="between"/>
      </c:valAx>
    </c:plotArea>
    <c:legend>
      <c:legendPos val="b"/>
      <c:overlay val="0"/>
    </c:legend>
    <c:plotVisOnly val="1"/>
    <c:dispBlanksAs val="gap"/>
    <c:showDLblsOverMax val="0"/>
  </c:chart>
  <c:spPr>
    <a:ln>
      <a:solidFill>
        <a:schemeClr val="bg1">
          <a:lumMod val="65000"/>
        </a:schemeClr>
      </a:solidFill>
    </a:ln>
  </c:spPr>
  <c:txPr>
    <a:bodyPr/>
    <a:lstStyle/>
    <a:p>
      <a:pPr>
        <a:defRPr sz="1200" b="0" i="0" u="none" strike="noStrike" baseline="0">
          <a:solidFill>
            <a:srgbClr val="000000"/>
          </a:solidFill>
          <a:latin typeface="Montserrat" panose="00000500000000000000" pitchFamily="2" charset="0"/>
          <a:ea typeface="Calibri"/>
          <a:cs typeface="Calibri"/>
        </a:defRPr>
      </a:pPr>
      <a:endParaRPr lang="es-MX"/>
    </a:p>
  </c:txPr>
  <c:printSettings>
    <c:headerFooter/>
    <c:pageMargins b="0.75000000000000977" l="0.70000000000000062" r="0.70000000000000062" t="0.750000000000009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s-MX" sz="1200" b="1"/>
              <a:t>MOVIMIENTO DE CRUCEROS </a:t>
            </a:r>
          </a:p>
        </c:rich>
      </c:tx>
      <c:overlay val="0"/>
    </c:title>
    <c:autoTitleDeleted val="0"/>
    <c:plotArea>
      <c:layout>
        <c:manualLayout>
          <c:layoutTarget val="inner"/>
          <c:xMode val="edge"/>
          <c:yMode val="edge"/>
          <c:x val="3.2132220072582783E-2"/>
          <c:y val="5.7882940094986478E-2"/>
          <c:w val="0.90600711911746601"/>
          <c:h val="0.89365463445714344"/>
        </c:manualLayout>
      </c:layout>
      <c:lineChart>
        <c:grouping val="standard"/>
        <c:varyColors val="0"/>
        <c:ser>
          <c:idx val="4"/>
          <c:order val="0"/>
          <c:tx>
            <c:strRef>
              <c:f>Cruceros!$J$11</c:f>
              <c:strCache>
                <c:ptCount val="1"/>
                <c:pt idx="0">
                  <c:v>2022</c:v>
                </c:pt>
              </c:strCache>
            </c:strRef>
          </c:tx>
          <c:spPr>
            <a:ln>
              <a:solidFill>
                <a:srgbClr val="9F2241"/>
              </a:solidFill>
            </a:ln>
          </c:spPr>
          <c:marker>
            <c:spPr>
              <a:solidFill>
                <a:srgbClr val="9F2241"/>
              </a:solidFill>
              <a:ln>
                <a:solidFill>
                  <a:srgbClr val="9F2241"/>
                </a:solidFill>
              </a:ln>
            </c:spPr>
          </c:marker>
          <c:dPt>
            <c:idx val="0"/>
            <c:bubble3D val="0"/>
            <c:extLst>
              <c:ext xmlns:c16="http://schemas.microsoft.com/office/drawing/2014/chart" uri="{C3380CC4-5D6E-409C-BE32-E72D297353CC}">
                <c16:uniqueId val="{00000000-256F-49FA-82DB-01C726114C76}"/>
              </c:ext>
            </c:extLst>
          </c:dPt>
          <c:dLbls>
            <c:spPr>
              <a:noFill/>
              <a:ln>
                <a:noFill/>
              </a:ln>
              <a:effectLst/>
            </c:spPr>
            <c:txPr>
              <a:bodyPr wrap="square" lIns="38100" tIns="19050" rIns="38100" bIns="19050" anchor="ctr">
                <a:spAutoFit/>
              </a:bodyPr>
              <a:lstStyle/>
              <a:p>
                <a:pPr>
                  <a:defRPr sz="16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Cruceros!$H$12:$H$23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Cruceros!$J$12:$J$23</c:f>
              <c:numCache>
                <c:formatCode>#,##0</c:formatCode>
                <c:ptCount val="12"/>
                <c:pt idx="0">
                  <c:v>30</c:v>
                </c:pt>
                <c:pt idx="1">
                  <c:v>28</c:v>
                </c:pt>
                <c:pt idx="2">
                  <c:v>28</c:v>
                </c:pt>
                <c:pt idx="3">
                  <c:v>41</c:v>
                </c:pt>
                <c:pt idx="4">
                  <c:v>22</c:v>
                </c:pt>
                <c:pt idx="5">
                  <c:v>18</c:v>
                </c:pt>
                <c:pt idx="6">
                  <c:v>19</c:v>
                </c:pt>
                <c:pt idx="7">
                  <c:v>17</c:v>
                </c:pt>
                <c:pt idx="8" formatCode="0">
                  <c:v>19</c:v>
                </c:pt>
                <c:pt idx="9" formatCode="0">
                  <c:v>37</c:v>
                </c:pt>
                <c:pt idx="10" formatCode="0">
                  <c:v>39</c:v>
                </c:pt>
                <c:pt idx="11" formatCode="0">
                  <c:v>34</c:v>
                </c:pt>
              </c:numCache>
            </c:numRef>
          </c:val>
          <c:smooth val="0"/>
          <c:extLst>
            <c:ext xmlns:c16="http://schemas.microsoft.com/office/drawing/2014/chart" uri="{C3380CC4-5D6E-409C-BE32-E72D297353CC}">
              <c16:uniqueId val="{00000005-256F-49FA-82DB-01C726114C76}"/>
            </c:ext>
          </c:extLst>
        </c:ser>
        <c:ser>
          <c:idx val="3"/>
          <c:order val="1"/>
          <c:tx>
            <c:strRef>
              <c:f>Cruceros!$I$11</c:f>
              <c:strCache>
                <c:ptCount val="1"/>
                <c:pt idx="0">
                  <c:v>2021</c:v>
                </c:pt>
              </c:strCache>
            </c:strRef>
          </c:tx>
          <c:spPr>
            <a:ln w="25400">
              <a:solidFill>
                <a:srgbClr val="B38E5D"/>
              </a:solidFill>
              <a:prstDash val="solid"/>
            </a:ln>
          </c:spPr>
          <c:marker>
            <c:symbol val="diamond"/>
            <c:size val="8"/>
            <c:spPr>
              <a:solidFill>
                <a:srgbClr val="B38E5D"/>
              </a:solidFill>
              <a:ln>
                <a:solidFill>
                  <a:srgbClr val="B38E5D"/>
                </a:solidFill>
                <a:prstDash val="solid"/>
              </a:ln>
            </c:spPr>
          </c:marker>
          <c:dLbls>
            <c:spPr>
              <a:noFill/>
              <a:ln>
                <a:noFill/>
              </a:ln>
              <a:effectLst/>
            </c:spPr>
            <c:txPr>
              <a:bodyPr wrap="square" lIns="38100" tIns="19050" rIns="38100" bIns="19050" anchor="ctr">
                <a:spAutoFit/>
              </a:bodyPr>
              <a:lstStyle/>
              <a:p>
                <a:pPr>
                  <a:defRPr b="0"/>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Cruceros!$H$12:$H$23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Cruceros!$I$12:$I$23</c:f>
              <c:numCache>
                <c:formatCode>#,##0</c:formatCode>
                <c:ptCount val="12"/>
                <c:pt idx="0">
                  <c:v>0</c:v>
                </c:pt>
                <c:pt idx="1">
                  <c:v>1</c:v>
                </c:pt>
                <c:pt idx="2">
                  <c:v>0</c:v>
                </c:pt>
                <c:pt idx="3">
                  <c:v>0</c:v>
                </c:pt>
                <c:pt idx="4">
                  <c:v>0</c:v>
                </c:pt>
                <c:pt idx="5">
                  <c:v>3</c:v>
                </c:pt>
                <c:pt idx="6">
                  <c:v>5</c:v>
                </c:pt>
                <c:pt idx="7">
                  <c:v>10</c:v>
                </c:pt>
                <c:pt idx="8" formatCode="General">
                  <c:v>12</c:v>
                </c:pt>
                <c:pt idx="9" formatCode="General">
                  <c:v>23</c:v>
                </c:pt>
                <c:pt idx="10" formatCode="General">
                  <c:v>20</c:v>
                </c:pt>
                <c:pt idx="11" formatCode="General">
                  <c:v>25</c:v>
                </c:pt>
              </c:numCache>
            </c:numRef>
          </c:val>
          <c:smooth val="0"/>
          <c:extLst>
            <c:ext xmlns:c16="http://schemas.microsoft.com/office/drawing/2014/chart" uri="{C3380CC4-5D6E-409C-BE32-E72D297353CC}">
              <c16:uniqueId val="{00000006-256F-49FA-82DB-01C726114C76}"/>
            </c:ext>
          </c:extLst>
        </c:ser>
        <c:dLbls>
          <c:dLblPos val="t"/>
          <c:showLegendKey val="0"/>
          <c:showVal val="1"/>
          <c:showCatName val="0"/>
          <c:showSerName val="0"/>
          <c:showPercent val="0"/>
          <c:showBubbleSize val="0"/>
        </c:dLbls>
        <c:marker val="1"/>
        <c:smooth val="0"/>
        <c:axId val="1644293568"/>
        <c:axId val="1644294656"/>
      </c:lineChart>
      <c:catAx>
        <c:axId val="1644293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b="1"/>
            </a:pPr>
            <a:endParaRPr lang="es-MX"/>
          </a:p>
        </c:txPr>
        <c:crossAx val="1644294656"/>
        <c:crosses val="autoZero"/>
        <c:auto val="0"/>
        <c:lblAlgn val="ctr"/>
        <c:lblOffset val="100"/>
        <c:tickLblSkip val="1"/>
        <c:tickMarkSkip val="1"/>
        <c:noMultiLvlLbl val="0"/>
      </c:catAx>
      <c:valAx>
        <c:axId val="1644294656"/>
        <c:scaling>
          <c:orientation val="minMax"/>
          <c:max val="50"/>
        </c:scaling>
        <c:delete val="0"/>
        <c:axPos val="l"/>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es-MX"/>
          </a:p>
        </c:txPr>
        <c:crossAx val="1644293568"/>
        <c:crosses val="autoZero"/>
        <c:crossBetween val="between"/>
      </c:valAx>
      <c:spPr>
        <a:noFill/>
        <a:ln w="25400">
          <a:noFill/>
        </a:ln>
      </c:spPr>
    </c:plotArea>
    <c:legend>
      <c:legendPos val="r"/>
      <c:overlay val="0"/>
      <c:spPr>
        <a:noFill/>
        <a:ln w="25400">
          <a:noFill/>
        </a:ln>
      </c:spPr>
      <c:txPr>
        <a:bodyPr/>
        <a:lstStyle/>
        <a:p>
          <a:pPr>
            <a:defRPr sz="1200" b="1"/>
          </a:pPr>
          <a:endParaRPr lang="es-MX"/>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Montserrat" panose="00000500000000000000" pitchFamily="2" charset="0"/>
          <a:ea typeface="Arial"/>
          <a:cs typeface="Arial"/>
        </a:defRPr>
      </a:pPr>
      <a:endParaRPr lang="es-MX"/>
    </a:p>
  </c:txPr>
  <c:printSettings>
    <c:headerFooter alignWithMargins="0">
      <c:oddHeader>&amp;A</c:oddHeader>
      <c:oddFooter>Page &amp;P</c:oddFooter>
    </c:headerFooter>
    <c:pageMargins b="1" l="0.75000000000001288" r="0.75000000000001288" t="1" header="0.5" footer="0.5"/>
    <c:pageSetup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s-MX" sz="1200" b="1"/>
              <a:t>MOVIMIENTO DE PASAJEROS</a:t>
            </a:r>
          </a:p>
        </c:rich>
      </c:tx>
      <c:layout>
        <c:manualLayout>
          <c:xMode val="edge"/>
          <c:yMode val="edge"/>
          <c:x val="0.41267846149994863"/>
          <c:y val="2.2194739322495386E-2"/>
        </c:manualLayout>
      </c:layout>
      <c:overlay val="0"/>
      <c:spPr>
        <a:noFill/>
      </c:spPr>
    </c:title>
    <c:autoTitleDeleted val="0"/>
    <c:plotArea>
      <c:layout>
        <c:manualLayout>
          <c:layoutTarget val="inner"/>
          <c:xMode val="edge"/>
          <c:yMode val="edge"/>
          <c:x val="2.1489650969483527E-2"/>
          <c:y val="0.1626871111824994"/>
          <c:w val="0.95702076032643912"/>
          <c:h val="0.68656048753231247"/>
        </c:manualLayout>
      </c:layout>
      <c:barChart>
        <c:barDir val="col"/>
        <c:grouping val="clustered"/>
        <c:varyColors val="0"/>
        <c:ser>
          <c:idx val="0"/>
          <c:order val="0"/>
          <c:tx>
            <c:strRef>
              <c:f>Cruceros!$L$11</c:f>
              <c:strCache>
                <c:ptCount val="1"/>
                <c:pt idx="0">
                  <c:v>2021</c:v>
                </c:pt>
              </c:strCache>
            </c:strRef>
          </c:tx>
          <c:spPr>
            <a:solidFill>
              <a:srgbClr val="B38E5D"/>
            </a:solidFill>
            <a:scene3d>
              <a:camera prst="orthographicFront"/>
              <a:lightRig rig="threePt" dir="t"/>
            </a:scene3d>
            <a:sp3d>
              <a:bevelT/>
            </a:sp3d>
          </c:spPr>
          <c:invertIfNegative val="0"/>
          <c:dLbls>
            <c:dLbl>
              <c:idx val="7"/>
              <c:layout>
                <c:manualLayout>
                  <c:x val="-1.7487082794522483E-3"/>
                  <c:y val="-5.13118834312642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B6-4308-B207-B2F5133AE29D}"/>
                </c:ext>
              </c:extLst>
            </c:dLbl>
            <c:dLbl>
              <c:idx val="8"/>
              <c:layout>
                <c:manualLayout>
                  <c:x val="7.2221127215969588E-4"/>
                  <c:y val="-6.9467694566813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48D-4CE0-90CC-F270551CF773}"/>
                </c:ext>
              </c:extLst>
            </c:dLbl>
            <c:spPr>
              <a:solidFill>
                <a:srgbClr val="B38E5D"/>
              </a:solidFill>
              <a:ln>
                <a:noFill/>
              </a:ln>
              <a:effectLst/>
            </c:spPr>
            <c:txPr>
              <a:bodyPr rot="0" vert="horz"/>
              <a:lstStyle/>
              <a:p>
                <a:pPr algn="ctr">
                  <a:defRPr sz="1200" b="1">
                    <a:solidFill>
                      <a:schemeClr val="bg1"/>
                    </a:solidFill>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Cruceros!$H$12:$H$23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Cruceros!$L$12:$L$23</c:f>
              <c:numCache>
                <c:formatCode>_(* #,##0_);_(* \(#,##0\);_(* "-"??_);_(@_)</c:formatCode>
                <c:ptCount val="12"/>
                <c:pt idx="0">
                  <c:v>0</c:v>
                </c:pt>
                <c:pt idx="1">
                  <c:v>0</c:v>
                </c:pt>
                <c:pt idx="2">
                  <c:v>0</c:v>
                </c:pt>
                <c:pt idx="3">
                  <c:v>0</c:v>
                </c:pt>
                <c:pt idx="4">
                  <c:v>0</c:v>
                </c:pt>
                <c:pt idx="5">
                  <c:v>0</c:v>
                </c:pt>
                <c:pt idx="6">
                  <c:v>45</c:v>
                </c:pt>
                <c:pt idx="7">
                  <c:v>2450</c:v>
                </c:pt>
                <c:pt idx="8">
                  <c:v>2317</c:v>
                </c:pt>
                <c:pt idx="9">
                  <c:v>27425</c:v>
                </c:pt>
                <c:pt idx="10">
                  <c:v>23690</c:v>
                </c:pt>
                <c:pt idx="11">
                  <c:v>38328</c:v>
                </c:pt>
              </c:numCache>
            </c:numRef>
          </c:val>
          <c:extLst>
            <c:ext xmlns:c16="http://schemas.microsoft.com/office/drawing/2014/chart" uri="{C3380CC4-5D6E-409C-BE32-E72D297353CC}">
              <c16:uniqueId val="{00000000-65B3-4A13-892D-7E9C3DDEC36C}"/>
            </c:ext>
          </c:extLst>
        </c:ser>
        <c:ser>
          <c:idx val="1"/>
          <c:order val="1"/>
          <c:tx>
            <c:strRef>
              <c:f>Cruceros!$M$11</c:f>
              <c:strCache>
                <c:ptCount val="1"/>
                <c:pt idx="0">
                  <c:v>2022</c:v>
                </c:pt>
              </c:strCache>
            </c:strRef>
          </c:tx>
          <c:spPr>
            <a:solidFill>
              <a:srgbClr val="9F2241"/>
            </a:solidFill>
            <a:scene3d>
              <a:camera prst="orthographicFront"/>
              <a:lightRig rig="threePt" dir="t"/>
            </a:scene3d>
            <a:sp3d>
              <a:bevelT/>
            </a:sp3d>
          </c:spPr>
          <c:invertIfNegative val="0"/>
          <c:dLbls>
            <c:dLbl>
              <c:idx val="0"/>
              <c:layout>
                <c:manualLayout>
                  <c:x val="-1.4444225443196168E-3"/>
                  <c:y val="-1.9417645619187469E-2"/>
                </c:manualLayout>
              </c:layout>
              <c:tx>
                <c:rich>
                  <a:bodyPr/>
                  <a:lstStyle/>
                  <a:p>
                    <a:fld id="{BD325EE9-951E-4F51-8D52-646FA76B3538}" type="VALUE">
                      <a:rPr lang="en-US" sz="1200">
                        <a:solidFill>
                          <a:schemeClr val="bg1"/>
                        </a:solidFill>
                      </a:rPr>
                      <a:pPr/>
                      <a:t>[VALOR]</a:t>
                    </a:fld>
                    <a:endParaRPr lang="es-MX"/>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65B3-4A13-892D-7E9C3DDEC36C}"/>
                </c:ext>
              </c:extLst>
            </c:dLbl>
            <c:dLbl>
              <c:idx val="1"/>
              <c:layout>
                <c:manualLayout>
                  <c:x val="0"/>
                  <c:y val="-1.0088350465002447E-2"/>
                </c:manualLayout>
              </c:layout>
              <c:tx>
                <c:rich>
                  <a:bodyPr/>
                  <a:lstStyle/>
                  <a:p>
                    <a:fld id="{30A2D621-D088-4A75-9382-2984BD20CA54}" type="VALUE">
                      <a:rPr lang="en-US" sz="1200">
                        <a:solidFill>
                          <a:schemeClr val="bg1"/>
                        </a:solidFill>
                      </a:rPr>
                      <a:pPr/>
                      <a:t>[VALOR]</a:t>
                    </a:fld>
                    <a:endParaRPr lang="es-MX"/>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5B3-4A13-892D-7E9C3DDEC36C}"/>
                </c:ext>
              </c:extLst>
            </c:dLbl>
            <c:dLbl>
              <c:idx val="2"/>
              <c:layout>
                <c:manualLayout>
                  <c:x val="7.2221127215977535E-4"/>
                  <c:y val="-5.395986294664708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8D-4CE0-90CC-F270551CF773}"/>
                </c:ext>
              </c:extLst>
            </c:dLbl>
            <c:dLbl>
              <c:idx val="3"/>
              <c:layout>
                <c:manualLayout>
                  <c:x val="1.4444225443196036E-3"/>
                  <c:y val="-8.64843367596677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8D-4CE0-90CC-F270551CF773}"/>
                </c:ext>
              </c:extLst>
            </c:dLbl>
            <c:dLbl>
              <c:idx val="4"/>
              <c:layout>
                <c:manualLayout>
                  <c:x val="7.222112721598018E-4"/>
                  <c:y val="-1.66609153206069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48D-4CE0-90CC-F270551CF773}"/>
                </c:ext>
              </c:extLst>
            </c:dLbl>
            <c:dLbl>
              <c:idx val="5"/>
              <c:layout>
                <c:manualLayout>
                  <c:x val="-1.4444225443196036E-3"/>
                  <c:y val="-9.1175966715614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48D-4CE0-90CC-F270551CF773}"/>
                </c:ext>
              </c:extLst>
            </c:dLbl>
            <c:dLbl>
              <c:idx val="6"/>
              <c:layout>
                <c:manualLayout>
                  <c:x val="-1.4444225443196036E-3"/>
                  <c:y val="-5.68159569260896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48D-4CE0-90CC-F270551CF773}"/>
                </c:ext>
              </c:extLst>
            </c:dLbl>
            <c:dLbl>
              <c:idx val="7"/>
              <c:layout>
                <c:manualLayout>
                  <c:x val="-1.0592309628412389E-16"/>
                  <c:y val="-1.12945423396965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48D-4CE0-90CC-F270551CF773}"/>
                </c:ext>
              </c:extLst>
            </c:dLbl>
            <c:dLbl>
              <c:idx val="8"/>
              <c:layout>
                <c:manualLayout>
                  <c:x val="-7.2221127215990773E-4"/>
                  <c:y val="-8.02643171806167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48D-4CE0-90CC-F270551CF773}"/>
                </c:ext>
              </c:extLst>
            </c:dLbl>
            <c:dLbl>
              <c:idx val="9"/>
              <c:layout>
                <c:manualLayout>
                  <c:x val="7.2221127215969588E-4"/>
                  <c:y val="-1.555555555555555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48D-4CE0-90CC-F270551CF773}"/>
                </c:ext>
              </c:extLst>
            </c:dLbl>
            <c:dLbl>
              <c:idx val="10"/>
              <c:layout>
                <c:manualLayout>
                  <c:x val="-1.4444225443198155E-3"/>
                  <c:y val="-7.5697503671077646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48D-4CE0-90CC-F270551CF773}"/>
                </c:ext>
              </c:extLst>
            </c:dLbl>
            <c:spPr>
              <a:solidFill>
                <a:srgbClr val="9F2241"/>
              </a:solidFill>
              <a:ln>
                <a:noFill/>
              </a:ln>
              <a:effectLst/>
              <a:scene3d>
                <a:camera prst="orthographicFront"/>
                <a:lightRig rig="threePt" dir="t"/>
              </a:scene3d>
              <a:sp3d/>
            </c:spPr>
            <c:txPr>
              <a:bodyPr rot="0" vert="horz"/>
              <a:lstStyle/>
              <a:p>
                <a:pPr algn="ctr">
                  <a:defRPr sz="1200" b="1">
                    <a:solidFill>
                      <a:schemeClr val="bg1"/>
                    </a:solidFill>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Cruceros!$H$12:$H$23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Cruceros!$M$12:$M$23</c:f>
              <c:numCache>
                <c:formatCode>_(* #,##0_);_(* \(#,##0\);_(* "-"??_);_(@_)</c:formatCode>
                <c:ptCount val="12"/>
                <c:pt idx="0">
                  <c:v>28956</c:v>
                </c:pt>
                <c:pt idx="1">
                  <c:v>31674</c:v>
                </c:pt>
                <c:pt idx="2">
                  <c:v>45266</c:v>
                </c:pt>
                <c:pt idx="3">
                  <c:v>70962</c:v>
                </c:pt>
                <c:pt idx="4">
                  <c:v>49147</c:v>
                </c:pt>
                <c:pt idx="5">
                  <c:v>56130</c:v>
                </c:pt>
                <c:pt idx="6">
                  <c:v>65480</c:v>
                </c:pt>
                <c:pt idx="7">
                  <c:v>55369</c:v>
                </c:pt>
                <c:pt idx="8">
                  <c:v>47276</c:v>
                </c:pt>
                <c:pt idx="9">
                  <c:v>89196</c:v>
                </c:pt>
                <c:pt idx="10">
                  <c:v>107946</c:v>
                </c:pt>
                <c:pt idx="11">
                  <c:v>96819</c:v>
                </c:pt>
              </c:numCache>
            </c:numRef>
          </c:val>
          <c:extLst>
            <c:ext xmlns:c16="http://schemas.microsoft.com/office/drawing/2014/chart" uri="{C3380CC4-5D6E-409C-BE32-E72D297353CC}">
              <c16:uniqueId val="{00000002-65B3-4A13-892D-7E9C3DDEC36C}"/>
            </c:ext>
          </c:extLst>
        </c:ser>
        <c:dLbls>
          <c:showLegendKey val="0"/>
          <c:showVal val="1"/>
          <c:showCatName val="0"/>
          <c:showSerName val="0"/>
          <c:showPercent val="0"/>
          <c:showBubbleSize val="0"/>
        </c:dLbls>
        <c:gapWidth val="150"/>
        <c:overlap val="-25"/>
        <c:axId val="1645795680"/>
        <c:axId val="1645802208"/>
      </c:barChart>
      <c:catAx>
        <c:axId val="1645795680"/>
        <c:scaling>
          <c:orientation val="minMax"/>
        </c:scaling>
        <c:delete val="0"/>
        <c:axPos val="b"/>
        <c:numFmt formatCode="General" sourceLinked="1"/>
        <c:majorTickMark val="none"/>
        <c:minorTickMark val="none"/>
        <c:tickLblPos val="nextTo"/>
        <c:txPr>
          <a:bodyPr rot="0" vert="horz"/>
          <a:lstStyle/>
          <a:p>
            <a:pPr>
              <a:defRPr sz="1200" b="1"/>
            </a:pPr>
            <a:endParaRPr lang="es-MX"/>
          </a:p>
        </c:txPr>
        <c:crossAx val="1645802208"/>
        <c:crosses val="autoZero"/>
        <c:auto val="1"/>
        <c:lblAlgn val="ctr"/>
        <c:lblOffset val="100"/>
        <c:noMultiLvlLbl val="0"/>
      </c:catAx>
      <c:valAx>
        <c:axId val="1645802208"/>
        <c:scaling>
          <c:orientation val="minMax"/>
        </c:scaling>
        <c:delete val="1"/>
        <c:axPos val="l"/>
        <c:numFmt formatCode="_(* #,##0_);_(* \(#,##0\);_(* &quot;-&quot;??_);_(@_)" sourceLinked="1"/>
        <c:majorTickMark val="out"/>
        <c:minorTickMark val="none"/>
        <c:tickLblPos val="none"/>
        <c:crossAx val="1645795680"/>
        <c:crosses val="autoZero"/>
        <c:crossBetween val="between"/>
      </c:valAx>
    </c:plotArea>
    <c:legend>
      <c:legendPos val="t"/>
      <c:layout>
        <c:manualLayout>
          <c:xMode val="edge"/>
          <c:yMode val="edge"/>
          <c:x val="0.37980232939632746"/>
          <c:y val="9.2033518745936571E-2"/>
          <c:w val="0.28028217475696598"/>
          <c:h val="8.3484587330907509E-2"/>
        </c:manualLayout>
      </c:layout>
      <c:overlay val="0"/>
      <c:txPr>
        <a:bodyPr/>
        <a:lstStyle/>
        <a:p>
          <a:pPr>
            <a:defRPr sz="1200" b="1"/>
          </a:pPr>
          <a:endParaRPr lang="es-MX"/>
        </a:p>
      </c:txPr>
    </c:legend>
    <c:plotVisOnly val="1"/>
    <c:dispBlanksAs val="gap"/>
    <c:showDLblsOverMax val="0"/>
  </c:chart>
  <c:txPr>
    <a:bodyPr/>
    <a:lstStyle/>
    <a:p>
      <a:pPr>
        <a:defRPr sz="1050" b="0" i="0" u="none" strike="noStrike" baseline="0">
          <a:solidFill>
            <a:srgbClr val="000000"/>
          </a:solidFill>
          <a:latin typeface="Montserrat" panose="00000500000000000000" pitchFamily="2" charset="0"/>
          <a:ea typeface="Calibri"/>
          <a:cs typeface="Calibri"/>
        </a:defRPr>
      </a:pPr>
      <a:endParaRPr lang="es-MX"/>
    </a:p>
  </c:txPr>
  <c:printSettings>
    <c:headerFooter/>
    <c:pageMargins b="0.75000000000000977" l="0.70000000000000062" r="0.70000000000000062" t="0.750000000000009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w="9525">
          <a:solidFill>
            <a:schemeClr val="tx1"/>
          </a:solidFill>
        </a:ln>
      </c:spPr>
    </c:floor>
    <c:sideWall>
      <c:thickness val="0"/>
      <c:spPr>
        <a:noFill/>
        <a:ln w="25400">
          <a:noFill/>
        </a:ln>
        <a:scene3d>
          <a:camera prst="orthographicFront"/>
          <a:lightRig rig="threePt" dir="t"/>
        </a:scene3d>
        <a:sp3d>
          <a:bevelB/>
        </a:sp3d>
      </c:spPr>
    </c:sideWall>
    <c:backWall>
      <c:thickness val="0"/>
      <c:spPr>
        <a:noFill/>
        <a:ln w="25400">
          <a:noFill/>
        </a:ln>
        <a:scene3d>
          <a:camera prst="orthographicFront"/>
          <a:lightRig rig="threePt" dir="t"/>
        </a:scene3d>
        <a:sp3d>
          <a:bevelB/>
        </a:sp3d>
      </c:spPr>
    </c:backWall>
    <c:plotArea>
      <c:layout>
        <c:manualLayout>
          <c:layoutTarget val="inner"/>
          <c:xMode val="edge"/>
          <c:yMode val="edge"/>
          <c:x val="0.13573172765169059"/>
          <c:y val="1.3866133182863581E-2"/>
          <c:w val="0.8579937625444044"/>
          <c:h val="0.73135670744739967"/>
        </c:manualLayout>
      </c:layout>
      <c:bar3DChart>
        <c:barDir val="col"/>
        <c:grouping val="clustered"/>
        <c:varyColors val="0"/>
        <c:ser>
          <c:idx val="2"/>
          <c:order val="0"/>
          <c:tx>
            <c:strRef>
              <c:f>'Comparativo 2021-2022'!$B$11</c:f>
              <c:strCache>
                <c:ptCount val="1"/>
                <c:pt idx="0">
                  <c:v>2021</c:v>
                </c:pt>
              </c:strCache>
            </c:strRef>
          </c:tx>
          <c:spPr>
            <a:solidFill>
              <a:srgbClr val="D4C19C"/>
            </a:solidFill>
            <a:scene3d>
              <a:camera prst="orthographicFront"/>
              <a:lightRig rig="threePt" dir="t"/>
            </a:scene3d>
            <a:sp3d>
              <a:bevelT w="25400" h="50800"/>
              <a:bevelB w="12700"/>
            </a:sp3d>
          </c:spPr>
          <c:invertIfNegative val="0"/>
          <c:cat>
            <c:strRef>
              <c:f>'Comparativo 2021-2022'!$A$12:$A$14</c:f>
              <c:strCache>
                <c:ptCount val="3"/>
                <c:pt idx="0">
                  <c:v>IMPORTACIÓN</c:v>
                </c:pt>
                <c:pt idx="1">
                  <c:v>EXPORTACIÓN</c:v>
                </c:pt>
                <c:pt idx="2">
                  <c:v>CABOTAJE</c:v>
                </c:pt>
              </c:strCache>
            </c:strRef>
          </c:cat>
          <c:val>
            <c:numRef>
              <c:f>'Comparativo 2021-2022'!$B$12:$B$14</c:f>
              <c:numCache>
                <c:formatCode>#,##0</c:formatCode>
                <c:ptCount val="3"/>
                <c:pt idx="0">
                  <c:v>2062208.0869999998</c:v>
                </c:pt>
                <c:pt idx="1">
                  <c:v>762298.50699999987</c:v>
                </c:pt>
                <c:pt idx="2">
                  <c:v>788380.05499999993</c:v>
                </c:pt>
              </c:numCache>
            </c:numRef>
          </c:val>
          <c:extLst>
            <c:ext xmlns:c16="http://schemas.microsoft.com/office/drawing/2014/chart" uri="{C3380CC4-5D6E-409C-BE32-E72D297353CC}">
              <c16:uniqueId val="{00000000-B29C-49D4-8BEF-F652D3892405}"/>
            </c:ext>
          </c:extLst>
        </c:ser>
        <c:ser>
          <c:idx val="0"/>
          <c:order val="1"/>
          <c:tx>
            <c:strRef>
              <c:f>'Comparativo 2021-2022'!$C$11</c:f>
              <c:strCache>
                <c:ptCount val="1"/>
                <c:pt idx="0">
                  <c:v>2022</c:v>
                </c:pt>
              </c:strCache>
            </c:strRef>
          </c:tx>
          <c:spPr>
            <a:solidFill>
              <a:srgbClr val="9F2241"/>
            </a:solidFill>
            <a:ln>
              <a:noFill/>
            </a:ln>
            <a:scene3d>
              <a:camera prst="orthographicFront"/>
              <a:lightRig rig="threePt" dir="t"/>
            </a:scene3d>
            <a:sp3d prstMaterial="plastic">
              <a:bevelT w="25400" h="50800"/>
              <a:bevelB w="12700"/>
            </a:sp3d>
          </c:spPr>
          <c:invertIfNegative val="0"/>
          <c:cat>
            <c:strRef>
              <c:f>'Comparativo 2021-2022'!$A$12:$A$14</c:f>
              <c:strCache>
                <c:ptCount val="3"/>
                <c:pt idx="0">
                  <c:v>IMPORTACIÓN</c:v>
                </c:pt>
                <c:pt idx="1">
                  <c:v>EXPORTACIÓN</c:v>
                </c:pt>
                <c:pt idx="2">
                  <c:v>CABOTAJE</c:v>
                </c:pt>
              </c:strCache>
            </c:strRef>
          </c:cat>
          <c:val>
            <c:numRef>
              <c:f>'Comparativo 2021-2022'!$C$12:$C$14</c:f>
              <c:numCache>
                <c:formatCode>#,##0</c:formatCode>
                <c:ptCount val="3"/>
                <c:pt idx="0">
                  <c:v>2486684.0156923076</c:v>
                </c:pt>
                <c:pt idx="1">
                  <c:v>717463.72000000009</c:v>
                </c:pt>
                <c:pt idx="2">
                  <c:v>673530.75800000003</c:v>
                </c:pt>
              </c:numCache>
            </c:numRef>
          </c:val>
          <c:extLst>
            <c:ext xmlns:c16="http://schemas.microsoft.com/office/drawing/2014/chart" uri="{C3380CC4-5D6E-409C-BE32-E72D297353CC}">
              <c16:uniqueId val="{00000001-B29C-49D4-8BEF-F652D3892405}"/>
            </c:ext>
          </c:extLst>
        </c:ser>
        <c:dLbls>
          <c:showLegendKey val="0"/>
          <c:showVal val="0"/>
          <c:showCatName val="0"/>
          <c:showSerName val="0"/>
          <c:showPercent val="0"/>
          <c:showBubbleSize val="0"/>
        </c:dLbls>
        <c:gapWidth val="150"/>
        <c:shape val="cylinder"/>
        <c:axId val="1475879056"/>
        <c:axId val="1475877968"/>
        <c:axId val="0"/>
      </c:bar3DChart>
      <c:catAx>
        <c:axId val="1475879056"/>
        <c:scaling>
          <c:orientation val="minMax"/>
        </c:scaling>
        <c:delete val="1"/>
        <c:axPos val="b"/>
        <c:numFmt formatCode="General" sourceLinked="1"/>
        <c:majorTickMark val="none"/>
        <c:minorTickMark val="none"/>
        <c:tickLblPos val="nextTo"/>
        <c:crossAx val="1475877968"/>
        <c:crosses val="autoZero"/>
        <c:auto val="1"/>
        <c:lblAlgn val="ctr"/>
        <c:lblOffset val="100"/>
        <c:noMultiLvlLbl val="0"/>
      </c:catAx>
      <c:valAx>
        <c:axId val="1475877968"/>
        <c:scaling>
          <c:orientation val="minMax"/>
        </c:scaling>
        <c:delete val="1"/>
        <c:axPos val="l"/>
        <c:numFmt formatCode="#,##0" sourceLinked="1"/>
        <c:majorTickMark val="out"/>
        <c:minorTickMark val="none"/>
        <c:tickLblPos val="none"/>
        <c:crossAx val="1475879056"/>
        <c:crosses val="autoZero"/>
        <c:crossBetween val="between"/>
      </c:valAx>
      <c:dTable>
        <c:showHorzBorder val="0"/>
        <c:showVertBorder val="0"/>
        <c:showOutline val="1"/>
        <c:showKeys val="1"/>
        <c:spPr>
          <a:noFill/>
          <a:ln w="9525" cap="flat" cmpd="sng" algn="ctr">
            <a:solidFill>
              <a:schemeClr val="tx1"/>
            </a:solidFill>
            <a:prstDash val="solid"/>
          </a:ln>
          <a:effectLst/>
        </c:spPr>
        <c:txPr>
          <a:bodyPr/>
          <a:lstStyle/>
          <a:p>
            <a:pPr rtl="0">
              <a:defRPr sz="1200"/>
            </a:pPr>
            <a:endParaRPr lang="es-MX"/>
          </a:p>
        </c:txPr>
      </c:dTable>
      <c:spPr>
        <a:noFill/>
        <a:ln w="25400">
          <a:noFill/>
        </a:ln>
      </c:spPr>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Montserrat" panose="00000500000000000000" pitchFamily="2" charset="0"/>
          <a:ea typeface="Calibri"/>
          <a:cs typeface="Calibri"/>
        </a:defRPr>
      </a:pPr>
      <a:endParaRPr lang="es-MX"/>
    </a:p>
  </c:txPr>
  <c:printSettings>
    <c:headerFooter/>
    <c:pageMargins b="0.75000000000001288" l="0.70000000000000062" r="0.70000000000000062" t="0.750000000000012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16410071397856"/>
          <c:y val="8.1891089788530075E-2"/>
          <c:w val="0.74847292259760601"/>
          <c:h val="0.80239154020574277"/>
        </c:manualLayout>
      </c:layout>
      <c:barChart>
        <c:barDir val="col"/>
        <c:grouping val="clustered"/>
        <c:varyColors val="1"/>
        <c:ser>
          <c:idx val="0"/>
          <c:order val="0"/>
          <c:tx>
            <c:strRef>
              <c:f>'Comparativo 2021-2022'!$A$46</c:f>
              <c:strCache>
                <c:ptCount val="1"/>
                <c:pt idx="0">
                  <c:v>PASAJEROS</c:v>
                </c:pt>
              </c:strCache>
            </c:strRef>
          </c:tx>
          <c:spPr>
            <a:solidFill>
              <a:srgbClr val="691C32"/>
            </a:solidFill>
          </c:spPr>
          <c:invertIfNegative val="0"/>
          <c:dPt>
            <c:idx val="0"/>
            <c:invertIfNegative val="0"/>
            <c:bubble3D val="0"/>
            <c:spPr>
              <a:solidFill>
                <a:srgbClr val="691C32"/>
              </a:solidFill>
            </c:spPr>
            <c:extLst>
              <c:ext xmlns:c16="http://schemas.microsoft.com/office/drawing/2014/chart" uri="{C3380CC4-5D6E-409C-BE32-E72D297353CC}">
                <c16:uniqueId val="{00000024-B33C-42FC-8CC5-5D7DB4357948}"/>
              </c:ext>
            </c:extLst>
          </c:dPt>
          <c:dPt>
            <c:idx val="1"/>
            <c:invertIfNegative val="0"/>
            <c:bubble3D val="0"/>
            <c:spPr>
              <a:solidFill>
                <a:srgbClr val="9F2241"/>
              </a:solidFill>
              <a:ln>
                <a:noFill/>
              </a:ln>
            </c:spPr>
            <c:extLst>
              <c:ext xmlns:c16="http://schemas.microsoft.com/office/drawing/2014/chart" uri="{C3380CC4-5D6E-409C-BE32-E72D297353CC}">
                <c16:uniqueId val="{00000025-B33C-42FC-8CC5-5D7DB4357948}"/>
              </c:ext>
            </c:extLst>
          </c:dPt>
          <c:dLbls>
            <c:dLbl>
              <c:idx val="0"/>
              <c:layout>
                <c:manualLayout>
                  <c:x val="-3.0905085857735409E-2"/>
                  <c:y val="-3.7333330197725639E-2"/>
                </c:manualLayout>
              </c:layout>
              <c:spPr>
                <a:solidFill>
                  <a:srgbClr val="9F2241"/>
                </a:solidFill>
                <a:ln>
                  <a:noFill/>
                </a:ln>
                <a:effectLst/>
              </c:spPr>
              <c:txPr>
                <a:bodyPr wrap="square" lIns="38100" tIns="19050" rIns="38100" bIns="19050" anchor="ctr">
                  <a:spAutoFit/>
                </a:bodyPr>
                <a:lstStyle/>
                <a:p>
                  <a:pPr>
                    <a:defRPr b="1">
                      <a:solidFill>
                        <a:schemeClr val="bg1"/>
                      </a:solidFill>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33C-42FC-8CC5-5D7DB4357948}"/>
                </c:ext>
              </c:extLst>
            </c:dLbl>
            <c:dLbl>
              <c:idx val="1"/>
              <c:layout>
                <c:manualLayout>
                  <c:x val="4.1206781143647165E-3"/>
                  <c:y val="2.4888886798483472E-3"/>
                </c:manualLayout>
              </c:layout>
              <c:spPr>
                <a:noFill/>
                <a:ln>
                  <a:noFill/>
                </a:ln>
                <a:effectLst/>
              </c:spPr>
              <c:txPr>
                <a:bodyPr wrap="square" lIns="38100" tIns="19050" rIns="38100" bIns="19050" anchor="ctr">
                  <a:spAutoFit/>
                </a:bodyPr>
                <a:lstStyle/>
                <a:p>
                  <a:pPr>
                    <a:defRPr b="1">
                      <a:solidFill>
                        <a:schemeClr val="tx1"/>
                      </a:solidFill>
                    </a:defRPr>
                  </a:pPr>
                  <a:endParaRPr lang="es-MX"/>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B33C-42FC-8CC5-5D7DB4357948}"/>
                </c:ext>
              </c:extLst>
            </c:dLbl>
            <c:spPr>
              <a:solidFill>
                <a:srgbClr val="9F2241"/>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'Comparativo 2021-2022'!$B$45:$C$45</c:f>
              <c:numCache>
                <c:formatCode>General</c:formatCode>
                <c:ptCount val="2"/>
                <c:pt idx="0">
                  <c:v>2021</c:v>
                </c:pt>
                <c:pt idx="1">
                  <c:v>2022</c:v>
                </c:pt>
              </c:numCache>
            </c:numRef>
          </c:cat>
          <c:val>
            <c:numRef>
              <c:f>'Comparativo 2021-2022'!$B$46:$C$46</c:f>
              <c:numCache>
                <c:formatCode>_(* #,##0_);_(* \(#,##0\);_(* "-"??_);_(@_)</c:formatCode>
                <c:ptCount val="2"/>
                <c:pt idx="0">
                  <c:v>94255</c:v>
                </c:pt>
                <c:pt idx="1">
                  <c:v>744221</c:v>
                </c:pt>
              </c:numCache>
            </c:numRef>
          </c:val>
          <c:extLst>
            <c:ext xmlns:c16="http://schemas.microsoft.com/office/drawing/2014/chart" uri="{C3380CC4-5D6E-409C-BE32-E72D297353CC}">
              <c16:uniqueId val="{0000000B-B33C-42FC-8CC5-5D7DB4357948}"/>
            </c:ext>
          </c:extLst>
        </c:ser>
        <c:dLbls>
          <c:showLegendKey val="0"/>
          <c:showVal val="0"/>
          <c:showCatName val="0"/>
          <c:showSerName val="0"/>
          <c:showPercent val="0"/>
          <c:showBubbleSize val="0"/>
        </c:dLbls>
        <c:gapWidth val="150"/>
        <c:axId val="1559166128"/>
        <c:axId val="1559166672"/>
      </c:barChart>
      <c:lineChart>
        <c:grouping val="standard"/>
        <c:varyColors val="1"/>
        <c:ser>
          <c:idx val="1"/>
          <c:order val="1"/>
          <c:tx>
            <c:strRef>
              <c:f>'Comparativo 2021-2022'!$A$47</c:f>
              <c:strCache>
                <c:ptCount val="1"/>
                <c:pt idx="0">
                  <c:v>ARRIBOS</c:v>
                </c:pt>
              </c:strCache>
            </c:strRef>
          </c:tx>
          <c:spPr>
            <a:ln>
              <a:solidFill>
                <a:srgbClr val="BC955C"/>
              </a:solidFill>
            </a:ln>
          </c:spPr>
          <c:marker>
            <c:symbol val="none"/>
          </c:marker>
          <c:dLbls>
            <c:dLbl>
              <c:idx val="0"/>
              <c:layout>
                <c:manualLayout>
                  <c:x val="-6.0239079167403072E-2"/>
                  <c:y val="5.3003811607497543E-2"/>
                </c:manualLayout>
              </c:layout>
              <c:tx>
                <c:rich>
                  <a:bodyPr/>
                  <a:lstStyle/>
                  <a:p>
                    <a:fld id="{1837CE67-E960-4A37-B6A9-9589221FF6F4}" type="VALUE">
                      <a:rPr lang="en-US" baseline="0"/>
                      <a:pPr/>
                      <a:t>[VALOR]</a:t>
                    </a:fld>
                    <a:endParaRPr lang="es-MX"/>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B33C-42FC-8CC5-5D7DB4357948}"/>
                </c:ext>
              </c:extLst>
            </c:dLbl>
            <c:dLbl>
              <c:idx val="1"/>
              <c:layout>
                <c:manualLayout>
                  <c:x val="-4.3376220832007088E-2"/>
                  <c:y val="4.8023890979620704E-2"/>
                </c:manualLayout>
              </c:layout>
              <c:tx>
                <c:rich>
                  <a:bodyPr wrap="square" lIns="38100" tIns="19050" rIns="38100" bIns="19050" anchor="ctr">
                    <a:noAutofit/>
                  </a:bodyPr>
                  <a:lstStyle/>
                  <a:p>
                    <a:pPr>
                      <a:defRPr b="1">
                        <a:solidFill>
                          <a:schemeClr val="bg1"/>
                        </a:solidFill>
                      </a:defRPr>
                    </a:pPr>
                    <a:fld id="{59733D1E-C2EA-4D37-AC47-A885C97C4215}" type="VALUE">
                      <a:rPr lang="en-US">
                        <a:solidFill>
                          <a:schemeClr val="bg1"/>
                        </a:solidFill>
                      </a:rPr>
                      <a:pPr>
                        <a:defRPr b="1">
                          <a:solidFill>
                            <a:schemeClr val="bg1"/>
                          </a:solidFill>
                        </a:defRPr>
                      </a:pPr>
                      <a:t>[VALOR]</a:t>
                    </a:fld>
                    <a:endParaRPr lang="es-MX"/>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layout>
                    <c:manualLayout>
                      <c:w val="6.7604704936161664E-2"/>
                      <c:h val="7.3826078851710317E-2"/>
                    </c:manualLayout>
                  </c15:layout>
                  <c15:dlblFieldTable/>
                  <c15:showDataLabelsRange val="1"/>
                </c:ext>
                <c:ext xmlns:c16="http://schemas.microsoft.com/office/drawing/2014/chart" uri="{C3380CC4-5D6E-409C-BE32-E72D297353CC}">
                  <c16:uniqueId val="{00000022-B33C-42FC-8CC5-5D7DB4357948}"/>
                </c:ext>
              </c:extLst>
            </c:dLbl>
            <c:spPr>
              <a:noFill/>
              <a:ln>
                <a:noFill/>
              </a:ln>
              <a:effectLst/>
            </c:spPr>
            <c:txPr>
              <a:bodyPr wrap="square" lIns="38100" tIns="19050" rIns="38100" bIns="19050" anchor="ctr">
                <a:spAutoFit/>
              </a:bodyPr>
              <a:lstStyle/>
              <a:p>
                <a:pPr>
                  <a:defRPr b="1">
                    <a:solidFill>
                      <a:schemeClr val="bg1"/>
                    </a:solidFill>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trendline>
            <c:spPr>
              <a:ln w="57150" cap="flat" cmpd="sng" algn="ctr">
                <a:solidFill>
                  <a:schemeClr val="dk1">
                    <a:shade val="95000"/>
                    <a:satMod val="105000"/>
                  </a:schemeClr>
                </a:solidFill>
                <a:prstDash val="solid"/>
              </a:ln>
              <a:effectLst/>
            </c:spPr>
            <c:trendlineType val="linear"/>
            <c:dispRSqr val="0"/>
            <c:dispEq val="0"/>
          </c:trendline>
          <c:cat>
            <c:numRef>
              <c:f>'Comparativo 2021-2022'!$B$45:$C$45</c:f>
              <c:numCache>
                <c:formatCode>General</c:formatCode>
                <c:ptCount val="2"/>
                <c:pt idx="0">
                  <c:v>2021</c:v>
                </c:pt>
                <c:pt idx="1">
                  <c:v>2022</c:v>
                </c:pt>
              </c:numCache>
            </c:numRef>
          </c:cat>
          <c:val>
            <c:numRef>
              <c:f>'Comparativo 2021-2022'!$B$47:$C$47</c:f>
              <c:numCache>
                <c:formatCode>_(* #,##0_);_(* \(#,##0\);_(* "-"??_);_(@_)</c:formatCode>
                <c:ptCount val="2"/>
                <c:pt idx="0">
                  <c:v>99</c:v>
                </c:pt>
                <c:pt idx="1">
                  <c:v>332</c:v>
                </c:pt>
              </c:numCache>
            </c:numRef>
          </c:val>
          <c:smooth val="0"/>
          <c:extLst>
            <c:ext xmlns:c15="http://schemas.microsoft.com/office/drawing/2012/chart" uri="{02D57815-91ED-43cb-92C2-25804820EDAC}">
              <c15:datalabelsRange>
                <c15:f>'Comparativo 2021-2022'!$A$47</c15:f>
                <c15:dlblRangeCache>
                  <c:ptCount val="1"/>
                  <c:pt idx="0">
                    <c:v>ARRIBOS</c:v>
                  </c:pt>
                </c15:dlblRangeCache>
              </c15:datalabelsRange>
            </c:ext>
            <c:ext xmlns:c16="http://schemas.microsoft.com/office/drawing/2014/chart" uri="{C3380CC4-5D6E-409C-BE32-E72D297353CC}">
              <c16:uniqueId val="{00000017-B33C-42FC-8CC5-5D7DB4357948}"/>
            </c:ext>
          </c:extLst>
        </c:ser>
        <c:dLbls>
          <c:showLegendKey val="0"/>
          <c:showVal val="0"/>
          <c:showCatName val="0"/>
          <c:showSerName val="0"/>
          <c:showPercent val="0"/>
          <c:showBubbleSize val="0"/>
        </c:dLbls>
        <c:marker val="1"/>
        <c:smooth val="0"/>
        <c:axId val="1771617984"/>
        <c:axId val="1771596768"/>
      </c:lineChart>
      <c:catAx>
        <c:axId val="1559166128"/>
        <c:scaling>
          <c:orientation val="minMax"/>
        </c:scaling>
        <c:delete val="1"/>
        <c:axPos val="b"/>
        <c:numFmt formatCode="General" sourceLinked="1"/>
        <c:majorTickMark val="none"/>
        <c:minorTickMark val="none"/>
        <c:tickLblPos val="nextTo"/>
        <c:crossAx val="1559166672"/>
        <c:crosses val="autoZero"/>
        <c:auto val="0"/>
        <c:lblAlgn val="ctr"/>
        <c:lblOffset val="100"/>
        <c:noMultiLvlLbl val="0"/>
      </c:catAx>
      <c:valAx>
        <c:axId val="1559166672"/>
        <c:scaling>
          <c:orientation val="minMax"/>
          <c:max val="500000"/>
          <c:min val="0"/>
        </c:scaling>
        <c:delete val="0"/>
        <c:axPos val="l"/>
        <c:numFmt formatCode="_(* #,##0_);_(* \(#,##0\);_(* &quot;-&quot;??_);_(@_)" sourceLinked="1"/>
        <c:majorTickMark val="none"/>
        <c:minorTickMark val="none"/>
        <c:tickLblPos val="nextTo"/>
        <c:txPr>
          <a:bodyPr rot="0" vert="horz"/>
          <a:lstStyle/>
          <a:p>
            <a:pPr>
              <a:defRPr/>
            </a:pPr>
            <a:endParaRPr lang="es-MX"/>
          </a:p>
        </c:txPr>
        <c:crossAx val="1559166128"/>
        <c:crosses val="autoZero"/>
        <c:crossBetween val="between"/>
        <c:majorUnit val="50000"/>
        <c:minorUnit val="10000"/>
      </c:valAx>
      <c:valAx>
        <c:axId val="1771596768"/>
        <c:scaling>
          <c:orientation val="minMax"/>
          <c:max val="500"/>
          <c:min val="0"/>
        </c:scaling>
        <c:delete val="0"/>
        <c:axPos val="r"/>
        <c:numFmt formatCode="_(* #,##0_);_(* \(#,##0\);_(* &quot;-&quot;??_);_(@_)" sourceLinked="1"/>
        <c:majorTickMark val="out"/>
        <c:minorTickMark val="none"/>
        <c:tickLblPos val="nextTo"/>
        <c:crossAx val="1771617984"/>
        <c:crosses val="max"/>
        <c:crossBetween val="between"/>
        <c:majorUnit val="50"/>
      </c:valAx>
      <c:catAx>
        <c:axId val="1771617984"/>
        <c:scaling>
          <c:orientation val="minMax"/>
        </c:scaling>
        <c:delete val="1"/>
        <c:axPos val="b"/>
        <c:numFmt formatCode="General" sourceLinked="1"/>
        <c:majorTickMark val="out"/>
        <c:minorTickMark val="none"/>
        <c:tickLblPos val="nextTo"/>
        <c:crossAx val="1771596768"/>
        <c:crosses val="autoZero"/>
        <c:auto val="0"/>
        <c:lblAlgn val="ctr"/>
        <c:lblOffset val="100"/>
        <c:noMultiLvlLbl val="0"/>
      </c:catAx>
      <c:spPr>
        <a:noFill/>
        <a:ln w="25400">
          <a:solidFill>
            <a:srgbClr val="000000"/>
          </a:solidFill>
        </a:ln>
      </c:spPr>
    </c:plotArea>
    <c:plotVisOnly val="1"/>
    <c:dispBlanksAs val="gap"/>
    <c:showDLblsOverMax val="0"/>
  </c:chart>
  <c:spPr>
    <a:noFill/>
    <a:ln w="3175">
      <a:noFill/>
      <a:prstDash val="solid"/>
    </a:ln>
  </c:spPr>
  <c:txPr>
    <a:bodyPr/>
    <a:lstStyle/>
    <a:p>
      <a:pPr>
        <a:defRPr sz="1200" b="0" i="0" u="none" strike="noStrike" baseline="0">
          <a:solidFill>
            <a:srgbClr val="000000"/>
          </a:solidFill>
          <a:latin typeface="Montserrat" panose="00000500000000000000" pitchFamily="2" charset="0"/>
          <a:ea typeface="Arial"/>
          <a:cs typeface="Arial"/>
        </a:defRPr>
      </a:pPr>
      <a:endParaRPr lang="es-MX"/>
    </a:p>
  </c:txPr>
  <c:printSettings>
    <c:headerFooter alignWithMargins="0"/>
    <c:pageMargins b="1" l="0.75000000000001288" r="0.75000000000001288"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ontserrat" panose="00000500000000000000" pitchFamily="2" charset="0"/>
                <a:ea typeface="+mn-ea"/>
                <a:cs typeface="+mn-cs"/>
              </a:defRPr>
            </a:pPr>
            <a:r>
              <a:rPr lang="en-US" sz="1200">
                <a:solidFill>
                  <a:schemeClr val="tx1"/>
                </a:solidFill>
              </a:rPr>
              <a:t>MOVIMIENTO POR TIPO DE CARGA EN TONELADAS</a:t>
            </a:r>
          </a:p>
        </c:rich>
      </c:tx>
      <c:layout>
        <c:manualLayout>
          <c:xMode val="edge"/>
          <c:yMode val="edge"/>
          <c:x val="0.3481440649231885"/>
          <c:y val="3.1653471869098282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0.22765947874033141"/>
          <c:y val="0.17303827278655304"/>
          <c:w val="0.55005298621170495"/>
          <c:h val="0.87959266190707242"/>
        </c:manualLayout>
      </c:layout>
      <c:doughnutChart>
        <c:varyColors val="1"/>
        <c:ser>
          <c:idx val="0"/>
          <c:order val="0"/>
          <c:tx>
            <c:strRef>
              <c:f>'Carga Gral.'!$A$8:$N$8</c:f>
              <c:strCache>
                <c:ptCount val="1"/>
                <c:pt idx="0">
                  <c:v>MOVIMIENTO POR TIPO DE CARGA EN TONELADAS</c:v>
                </c:pt>
              </c:strCache>
            </c:strRef>
          </c:tx>
          <c:spPr>
            <a:gradFill flip="none" rotWithShape="1">
              <a:gsLst>
                <a:gs pos="0">
                  <a:schemeClr val="accent5">
                    <a:lumMod val="0"/>
                    <a:lumOff val="100000"/>
                  </a:schemeClr>
                </a:gs>
                <a:gs pos="35000">
                  <a:srgbClr val="2A7E6E"/>
                </a:gs>
                <a:gs pos="100000">
                  <a:srgbClr val="10312B"/>
                </a:gs>
              </a:gsLst>
              <a:path path="circle">
                <a:fillToRect l="50000" t="-80000" r="50000" b="180000"/>
              </a:path>
              <a:tileRect/>
            </a:gradFill>
          </c:spPr>
          <c:dPt>
            <c:idx val="0"/>
            <c:bubble3D val="0"/>
            <c:spPr>
              <a:solidFill>
                <a:srgbClr val="9F224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568B-42BB-8D00-D001B6EC0876}"/>
              </c:ext>
            </c:extLst>
          </c:dPt>
          <c:dPt>
            <c:idx val="1"/>
            <c:bubble3D val="0"/>
            <c:spPr>
              <a:gradFill flip="none" rotWithShape="1">
                <a:gsLst>
                  <a:gs pos="0">
                    <a:srgbClr val="B38E5D">
                      <a:shade val="30000"/>
                      <a:satMod val="115000"/>
                    </a:srgbClr>
                  </a:gs>
                  <a:gs pos="50000">
                    <a:srgbClr val="B38E5D">
                      <a:shade val="67500"/>
                      <a:satMod val="115000"/>
                    </a:srgbClr>
                  </a:gs>
                  <a:gs pos="100000">
                    <a:srgbClr val="B38E5D">
                      <a:shade val="100000"/>
                      <a:satMod val="115000"/>
                    </a:srgbClr>
                  </a:gs>
                </a:gsLst>
                <a:path path="circle">
                  <a:fillToRect t="100000" r="100000"/>
                </a:path>
                <a:tileRect l="-100000" b="-100000"/>
              </a:gra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68B-42BB-8D00-D001B6EC0876}"/>
              </c:ext>
            </c:extLst>
          </c:dPt>
          <c:dPt>
            <c:idx val="2"/>
            <c:bubble3D val="0"/>
            <c:spPr>
              <a:solidFill>
                <a:srgbClr val="691C3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568B-42BB-8D00-D001B6EC0876}"/>
              </c:ext>
            </c:extLst>
          </c:dPt>
          <c:dPt>
            <c:idx val="3"/>
            <c:bubble3D val="0"/>
            <c:spPr>
              <a:solidFill>
                <a:srgbClr val="6F727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568B-42BB-8D00-D001B6EC0876}"/>
              </c:ext>
            </c:extLst>
          </c:dPt>
          <c:dPt>
            <c:idx val="4"/>
            <c:bubble3D val="0"/>
            <c:spPr>
              <a:solidFill>
                <a:srgbClr val="DDC9A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568B-42BB-8D00-D001B6EC0876}"/>
              </c:ext>
            </c:extLst>
          </c:dPt>
          <c:dLbls>
            <c:dLbl>
              <c:idx val="0"/>
              <c:spPr>
                <a:gradFill flip="none" rotWithShape="1">
                  <a:gsLst>
                    <a:gs pos="0">
                      <a:srgbClr val="9F2241"/>
                    </a:gs>
                    <a:gs pos="38000">
                      <a:srgbClr val="9F2241"/>
                    </a:gs>
                    <a:gs pos="100000">
                      <a:srgbClr val="ECB6C5"/>
                    </a:gs>
                  </a:gsLst>
                  <a:lin ang="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 xmlns:c16="http://schemas.microsoft.com/office/drawing/2014/chart" uri="{C3380CC4-5D6E-409C-BE32-E72D297353CC}">
                  <c16:uniqueId val="{00000000-568B-42BB-8D00-D001B6EC0876}"/>
                </c:ext>
              </c:extLst>
            </c:dLbl>
            <c:dLbl>
              <c:idx val="1"/>
              <c:spPr>
                <a:gradFill flip="none" rotWithShape="1">
                  <a:gsLst>
                    <a:gs pos="21000">
                      <a:srgbClr val="D4C19C"/>
                    </a:gs>
                    <a:gs pos="54000">
                      <a:srgbClr val="B38E5D"/>
                    </a:gs>
                    <a:gs pos="100000">
                      <a:srgbClr val="886940"/>
                    </a:gs>
                  </a:gsLst>
                  <a:path path="circle">
                    <a:fillToRect l="100000" t="100000"/>
                  </a:path>
                  <a:tileRect r="-100000" b="-100000"/>
                </a:gra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 xmlns:c16="http://schemas.microsoft.com/office/drawing/2014/chart" uri="{C3380CC4-5D6E-409C-BE32-E72D297353CC}">
                  <c16:uniqueId val="{00000001-568B-42BB-8D00-D001B6EC0876}"/>
                </c:ext>
              </c:extLst>
            </c:dLbl>
            <c:dLbl>
              <c:idx val="2"/>
              <c:layout>
                <c:manualLayout>
                  <c:x val="-2.5245904050855629E-3"/>
                  <c:y val="-1.3318326366743171E-2"/>
                </c:manualLayout>
              </c:layout>
              <c:spPr>
                <a:gradFill flip="none" rotWithShape="1">
                  <a:gsLst>
                    <a:gs pos="0">
                      <a:srgbClr val="ECB6C5"/>
                    </a:gs>
                    <a:gs pos="52000">
                      <a:srgbClr val="691C32"/>
                    </a:gs>
                  </a:gsLst>
                  <a:lin ang="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 xmlns:c16="http://schemas.microsoft.com/office/drawing/2014/chart" uri="{C3380CC4-5D6E-409C-BE32-E72D297353CC}">
                  <c16:uniqueId val="{00000002-568B-42BB-8D00-D001B6EC0876}"/>
                </c:ext>
              </c:extLst>
            </c:dLbl>
            <c:dLbl>
              <c:idx val="3"/>
              <c:layout>
                <c:manualLayout>
                  <c:x val="1.0098361620341634E-2"/>
                  <c:y val="2.4165679901404025E-3"/>
                </c:manualLayout>
              </c:layout>
              <c:spPr>
                <a:gradFill flip="none" rotWithShape="1">
                  <a:gsLst>
                    <a:gs pos="0">
                      <a:sysClr val="window" lastClr="FFFFFF">
                        <a:lumMod val="95000"/>
                      </a:sysClr>
                    </a:gs>
                    <a:gs pos="29000">
                      <a:sysClr val="window" lastClr="FFFFFF">
                        <a:lumMod val="75000"/>
                      </a:sysClr>
                    </a:gs>
                    <a:gs pos="100000">
                      <a:sysClr val="window" lastClr="FFFFFF">
                        <a:lumMod val="50000"/>
                      </a:sysClr>
                    </a:gs>
                  </a:gsLst>
                  <a:lin ang="108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tx1"/>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 xmlns:c16="http://schemas.microsoft.com/office/drawing/2014/chart" uri="{C3380CC4-5D6E-409C-BE32-E72D297353CC}">
                  <c16:uniqueId val="{00000004-568B-42BB-8D00-D001B6EC0876}"/>
                </c:ext>
              </c:extLst>
            </c:dLbl>
            <c:dLbl>
              <c:idx val="4"/>
              <c:spPr>
                <a:gradFill flip="none" rotWithShape="1">
                  <a:gsLst>
                    <a:gs pos="0">
                      <a:srgbClr val="EEECE1">
                        <a:lumMod val="90000"/>
                      </a:srgbClr>
                    </a:gs>
                    <a:gs pos="10000">
                      <a:srgbClr val="D4C19C"/>
                    </a:gs>
                    <a:gs pos="100000">
                      <a:srgbClr val="B38E5D"/>
                    </a:gs>
                  </a:gsLst>
                  <a:lin ang="135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 xmlns:c16="http://schemas.microsoft.com/office/drawing/2014/chart" uri="{C3380CC4-5D6E-409C-BE32-E72D297353CC}">
                  <c16:uniqueId val="{00000006-568B-42BB-8D00-D001B6EC0876}"/>
                </c:ext>
              </c:extLst>
            </c:dLbl>
            <c:spPr>
              <a:gradFill>
                <a:gsLst>
                  <a:gs pos="0">
                    <a:srgbClr val="4F81BD">
                      <a:lumMod val="5000"/>
                      <a:lumOff val="95000"/>
                    </a:srgb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200" b="1" i="0" u="none" strike="noStrike" kern="1200" baseline="0">
                    <a:solidFill>
                      <a:schemeClr val="lt1"/>
                    </a:solidFill>
                    <a:latin typeface="Montserrat" panose="00000500000000000000" pitchFamily="2" charset="0"/>
                    <a:ea typeface="+mn-ea"/>
                    <a:cs typeface="+mn-cs"/>
                  </a:defRPr>
                </a:pPr>
                <a:endParaRPr lang="es-MX"/>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strRef>
              <c:extLst>
                <c:ext xmlns:c15="http://schemas.microsoft.com/office/drawing/2012/chart" uri="{02D57815-91ED-43cb-92C2-25804820EDAC}">
                  <c15:fullRef>
                    <c15:sqref>'Carga Gral.'!$A$10:$A$16</c15:sqref>
                  </c15:fullRef>
                </c:ext>
              </c:extLst>
              <c:f>('Carga Gral.'!$A$10:$A$12,'Carga Gral.'!$A$14:$A$15)</c:f>
              <c:strCache>
                <c:ptCount val="5"/>
                <c:pt idx="0">
                  <c:v>CARGA GENERAL</c:v>
                </c:pt>
                <c:pt idx="1">
                  <c:v>CONTENERIZADA</c:v>
                </c:pt>
                <c:pt idx="2">
                  <c:v>GRANEL MINERAL</c:v>
                </c:pt>
                <c:pt idx="3">
                  <c:v>FLUIDOS</c:v>
                </c:pt>
                <c:pt idx="4">
                  <c:v>PESCA</c:v>
                </c:pt>
              </c:strCache>
            </c:strRef>
          </c:cat>
          <c:val>
            <c:numRef>
              <c:extLst>
                <c:ext xmlns:c15="http://schemas.microsoft.com/office/drawing/2012/chart" uri="{02D57815-91ED-43cb-92C2-25804820EDAC}">
                  <c15:fullRef>
                    <c15:sqref>'Carga Gral.'!$N$10:$N$16</c15:sqref>
                  </c15:fullRef>
                </c:ext>
              </c:extLst>
              <c:f>('Carga Gral.'!$N$10:$N$12,'Carga Gral.'!$N$14:$N$15)</c:f>
              <c:numCache>
                <c:formatCode>_(* #,##0_);_(* \(#,##0\);_(* "-"??_);_(@_)</c:formatCode>
                <c:ptCount val="5"/>
                <c:pt idx="0" formatCode="_(* #,##0.00_);_(* \(#,##0.00\);_(* &quot;-&quot;??_);_(@_)">
                  <c:v>742768.84700000007</c:v>
                </c:pt>
                <c:pt idx="1">
                  <c:v>2207565.7400000002</c:v>
                </c:pt>
                <c:pt idx="2">
                  <c:v>558866.87</c:v>
                </c:pt>
                <c:pt idx="3">
                  <c:v>239437.5676923077</c:v>
                </c:pt>
                <c:pt idx="4" formatCode="_(* #,##0.00_);_(* \(#,##0.00\);_(* &quot;-&quot;??_);_(@_)">
                  <c:v>129039.458</c:v>
                </c:pt>
              </c:numCache>
            </c:numRef>
          </c:val>
          <c:extLst>
            <c:ext xmlns:c15="http://schemas.microsoft.com/office/drawing/2012/chart" uri="{02D57815-91ED-43cb-92C2-25804820EDAC}">
              <c15:categoryFilterExceptions>
                <c15:categoryFilterException>
                  <c15:sqref>'Carga Gral.'!$N$13</c15:sqref>
                  <c15:spPr xmlns:c15="http://schemas.microsoft.com/office/drawing/2012/chart">
                    <a:gradFill flip="none" rotWithShape="1">
                      <a:gsLst>
                        <a:gs pos="0">
                          <a:schemeClr val="accent5">
                            <a:lumMod val="0"/>
                            <a:lumOff val="100000"/>
                          </a:schemeClr>
                        </a:gs>
                        <a:gs pos="35000">
                          <a:srgbClr val="2A7E6E"/>
                        </a:gs>
                        <a:gs pos="100000">
                          <a:srgbClr val="10312B"/>
                        </a:gs>
                      </a:gsLst>
                      <a:path path="circle">
                        <a:fillToRect l="50000" t="-80000" r="50000" b="180000"/>
                      </a:path>
                      <a:tileRect/>
                    </a:gradFill>
                    <a:ln>
                      <a:noFill/>
                    </a:ln>
                    <a:effectLst>
                      <a:outerShdw blurRad="254000" sx="102000" sy="102000" algn="ctr" rotWithShape="0">
                        <a:prstClr val="black">
                          <a:alpha val="20000"/>
                        </a:prstClr>
                      </a:outerShdw>
                    </a:effectLst>
                  </c15:spPr>
                  <c15:bubble3D val="0"/>
                </c15:categoryFilterException>
                <c15:categoryFilterException>
                  <c15:sqref>'Carga Gral.'!$N$16</c15:sqref>
                  <c15:spPr xmlns:c15="http://schemas.microsoft.com/office/drawing/2012/chart">
                    <a:gradFill flip="none" rotWithShape="1">
                      <a:gsLst>
                        <a:gs pos="0">
                          <a:schemeClr val="accent5">
                            <a:lumMod val="0"/>
                            <a:lumOff val="100000"/>
                          </a:schemeClr>
                        </a:gs>
                        <a:gs pos="35000">
                          <a:srgbClr val="2A7E6E"/>
                        </a:gs>
                        <a:gs pos="100000">
                          <a:srgbClr val="10312B"/>
                        </a:gs>
                      </a:gsLst>
                      <a:path path="circle">
                        <a:fillToRect l="50000" t="-80000" r="50000" b="180000"/>
                      </a:path>
                      <a:tileRect/>
                    </a:gradFill>
                    <a:ln>
                      <a:noFill/>
                    </a:ln>
                    <a:effectLst>
                      <a:outerShdw blurRad="254000" sx="102000" sy="102000" algn="ctr" rotWithShape="0">
                        <a:prstClr val="black">
                          <a:alpha val="20000"/>
                        </a:prstClr>
                      </a:outerShdw>
                    </a:effectLst>
                  </c15:spPr>
                  <c15:bubble3D val="0"/>
                </c15:categoryFilterException>
              </c15:categoryFilterExceptions>
            </c:ext>
            <c:ext xmlns:c16="http://schemas.microsoft.com/office/drawing/2014/chart" uri="{C3380CC4-5D6E-409C-BE32-E72D297353CC}">
              <c16:uniqueId val="{00000007-568B-42BB-8D00-D001B6EC0876}"/>
            </c:ext>
          </c:extLst>
        </c:ser>
        <c:dLbls>
          <c:showLegendKey val="0"/>
          <c:showVal val="0"/>
          <c:showCatName val="0"/>
          <c:showSerName val="0"/>
          <c:showPercent val="0"/>
          <c:showBubbleSize val="0"/>
          <c:showLeaderLines val="0"/>
        </c:dLbls>
        <c:firstSliceAng val="135"/>
        <c:holeSize val="5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1100">
          <a:latin typeface="Montserrat" panose="00000500000000000000" pitchFamily="2" charset="0"/>
        </a:defRPr>
      </a:pPr>
      <a:endParaRPr lang="es-MX"/>
    </a:p>
  </c:txPr>
  <c:printSettings>
    <c:headerFooter alignWithMargins="0"/>
    <c:pageMargins b="1" l="0.75000000000001243" r="0.75000000000001243" t="1" header="0" footer="0"/>
    <c:pageSetup orientation="landscape"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a:pPr>
            <a:r>
              <a:rPr lang="es-MX" sz="1200" b="1"/>
              <a:t>DINÁMICA DE LA CARGA 2020-2021-2022</a:t>
            </a:r>
          </a:p>
        </c:rich>
      </c:tx>
      <c:layout>
        <c:manualLayout>
          <c:xMode val="edge"/>
          <c:yMode val="edge"/>
          <c:x val="0.37288183019031729"/>
          <c:y val="3.3017290196710604E-2"/>
        </c:manualLayout>
      </c:layout>
      <c:overlay val="0"/>
      <c:spPr>
        <a:noFill/>
        <a:ln w="25400">
          <a:noFill/>
        </a:ln>
      </c:spPr>
    </c:title>
    <c:autoTitleDeleted val="0"/>
    <c:plotArea>
      <c:layout>
        <c:manualLayout>
          <c:layoutTarget val="inner"/>
          <c:xMode val="edge"/>
          <c:yMode val="edge"/>
          <c:x val="0.14559125635702952"/>
          <c:y val="0.10924192790188078"/>
          <c:w val="0.84880980754253255"/>
          <c:h val="0.65435435955120991"/>
        </c:manualLayout>
      </c:layout>
      <c:lineChart>
        <c:grouping val="standard"/>
        <c:varyColors val="0"/>
        <c:ser>
          <c:idx val="2"/>
          <c:order val="0"/>
          <c:tx>
            <c:strRef>
              <c:f>'Carga Gral.'!$A$19</c:f>
              <c:strCache>
                <c:ptCount val="1"/>
                <c:pt idx="0">
                  <c:v>ACUMULADO 2020</c:v>
                </c:pt>
              </c:strCache>
            </c:strRef>
          </c:tx>
          <c:spPr>
            <a:ln>
              <a:solidFill>
                <a:srgbClr val="D4C19C"/>
              </a:solidFill>
            </a:ln>
          </c:spPr>
          <c:marker>
            <c:spPr>
              <a:solidFill>
                <a:srgbClr val="B38E5D"/>
              </a:solidFill>
              <a:ln>
                <a:solidFill>
                  <a:srgbClr val="D4C19C"/>
                </a:solidFill>
              </a:ln>
            </c:spPr>
          </c:marker>
          <c:cat>
            <c:strRef>
              <c:f>'Carga Gral.'!$B$9:$M$9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'Carga Gral.'!$B$19:$M$19</c:f>
              <c:numCache>
                <c:formatCode>_(* #,##0_);_(* \(#,##0\);_(* "-"??_);_(@_)</c:formatCode>
                <c:ptCount val="12"/>
                <c:pt idx="0">
                  <c:v>203627.43599999999</c:v>
                </c:pt>
                <c:pt idx="1">
                  <c:v>272457.99399999995</c:v>
                </c:pt>
                <c:pt idx="2">
                  <c:v>226902.47899999999</c:v>
                </c:pt>
                <c:pt idx="3">
                  <c:v>340176.13200000004</c:v>
                </c:pt>
                <c:pt idx="4">
                  <c:v>264112.53000000003</c:v>
                </c:pt>
                <c:pt idx="5">
                  <c:v>368155.40499999997</c:v>
                </c:pt>
                <c:pt idx="6">
                  <c:v>298216.90000000002</c:v>
                </c:pt>
                <c:pt idx="7">
                  <c:v>319017.92</c:v>
                </c:pt>
                <c:pt idx="8">
                  <c:v>265682.40999999997</c:v>
                </c:pt>
                <c:pt idx="9">
                  <c:v>318884.57</c:v>
                </c:pt>
                <c:pt idx="10">
                  <c:v>300503.31</c:v>
                </c:pt>
                <c:pt idx="11">
                  <c:v>212176.16500000001</c:v>
                </c:pt>
              </c:numCache>
            </c:numRef>
          </c:val>
          <c:smooth val="1"/>
          <c:extLst>
            <c:ext xmlns:c16="http://schemas.microsoft.com/office/drawing/2014/chart" uri="{C3380CC4-5D6E-409C-BE32-E72D297353CC}">
              <c16:uniqueId val="{00000000-273B-42D3-A7B3-0D0C20F4E0C7}"/>
            </c:ext>
          </c:extLst>
        </c:ser>
        <c:ser>
          <c:idx val="1"/>
          <c:order val="1"/>
          <c:tx>
            <c:strRef>
              <c:f>'Carga Gral.'!$A$18</c:f>
              <c:strCache>
                <c:ptCount val="1"/>
                <c:pt idx="0">
                  <c:v>ACUMULADO 2021</c:v>
                </c:pt>
              </c:strCache>
            </c:strRef>
          </c:tx>
          <c:spPr>
            <a:ln w="38100">
              <a:solidFill>
                <a:srgbClr val="98989A"/>
              </a:solidFill>
              <a:prstDash val="solid"/>
            </a:ln>
          </c:spPr>
          <c:marker>
            <c:symbol val="square"/>
            <c:size val="7"/>
            <c:spPr>
              <a:solidFill>
                <a:srgbClr val="98989A"/>
              </a:solidFill>
              <a:ln>
                <a:solidFill>
                  <a:srgbClr val="98989A"/>
                </a:solidFill>
                <a:prstDash val="solid"/>
              </a:ln>
            </c:spPr>
          </c:marker>
          <c:cat>
            <c:strRef>
              <c:f>'Carga Gral.'!$B$9:$M$9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'Carga Gral.'!$B$18:$M$18</c:f>
              <c:numCache>
                <c:formatCode>_(* #,##0_);_(* \(#,##0\);_(* "-"??_);_(@_)</c:formatCode>
                <c:ptCount val="12"/>
                <c:pt idx="0">
                  <c:v>214259.30600000001</c:v>
                </c:pt>
                <c:pt idx="1">
                  <c:v>195248.28200000001</c:v>
                </c:pt>
                <c:pt idx="2">
                  <c:v>333760.64499999996</c:v>
                </c:pt>
                <c:pt idx="3">
                  <c:v>306251.17300000001</c:v>
                </c:pt>
                <c:pt idx="4">
                  <c:v>318035.68</c:v>
                </c:pt>
                <c:pt idx="5">
                  <c:v>383767.54700000002</c:v>
                </c:pt>
                <c:pt idx="6">
                  <c:v>264989.91800000001</c:v>
                </c:pt>
                <c:pt idx="7">
                  <c:v>392116.00500000006</c:v>
                </c:pt>
                <c:pt idx="8">
                  <c:v>321219.58500000002</c:v>
                </c:pt>
                <c:pt idx="9">
                  <c:v>278883.26299999998</c:v>
                </c:pt>
                <c:pt idx="10">
                  <c:v>282402.68900000001</c:v>
                </c:pt>
                <c:pt idx="11">
                  <c:v>345002.55599999998</c:v>
                </c:pt>
              </c:numCache>
            </c:numRef>
          </c:val>
          <c:smooth val="1"/>
          <c:extLst>
            <c:ext xmlns:c16="http://schemas.microsoft.com/office/drawing/2014/chart" uri="{C3380CC4-5D6E-409C-BE32-E72D297353CC}">
              <c16:uniqueId val="{00000001-273B-42D3-A7B3-0D0C20F4E0C7}"/>
            </c:ext>
          </c:extLst>
        </c:ser>
        <c:ser>
          <c:idx val="0"/>
          <c:order val="2"/>
          <c:tx>
            <c:strRef>
              <c:f>'Carga Gral.'!$A$17</c:f>
              <c:strCache>
                <c:ptCount val="1"/>
                <c:pt idx="0">
                  <c:v>ACUMULADO 2022</c:v>
                </c:pt>
              </c:strCache>
            </c:strRef>
          </c:tx>
          <c:spPr>
            <a:ln w="28575" cap="sq" cmpd="sng">
              <a:solidFill>
                <a:srgbClr val="691C32"/>
              </a:solidFill>
              <a:tailEnd type="none"/>
            </a:ln>
          </c:spPr>
          <c:marker>
            <c:symbol val="diamond"/>
            <c:size val="11"/>
            <c:spPr>
              <a:solidFill>
                <a:srgbClr val="691C32"/>
              </a:solidFill>
              <a:ln>
                <a:solidFill>
                  <a:srgbClr val="691C32"/>
                </a:solidFill>
              </a:ln>
            </c:spPr>
          </c:marker>
          <c:cat>
            <c:strRef>
              <c:f>'Carga Gral.'!$B$9:$M$9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'Carga Gral.'!$B$17:$M$17</c:f>
              <c:numCache>
                <c:formatCode>_(* #,##0_);_(* \(#,##0\);_(* "-"??_);_(@_)</c:formatCode>
                <c:ptCount val="12"/>
                <c:pt idx="0">
                  <c:v>263069.033</c:v>
                </c:pt>
                <c:pt idx="1">
                  <c:v>231440.05</c:v>
                </c:pt>
                <c:pt idx="2">
                  <c:v>308576.18099999998</c:v>
                </c:pt>
                <c:pt idx="3">
                  <c:v>259059.19199999998</c:v>
                </c:pt>
                <c:pt idx="4">
                  <c:v>435634.83</c:v>
                </c:pt>
                <c:pt idx="5">
                  <c:v>306372.28100000002</c:v>
                </c:pt>
                <c:pt idx="6">
                  <c:v>319143.96500000003</c:v>
                </c:pt>
                <c:pt idx="7">
                  <c:v>509241.76500000001</c:v>
                </c:pt>
                <c:pt idx="8">
                  <c:v>333637.16500000004</c:v>
                </c:pt>
                <c:pt idx="9">
                  <c:v>267779.70500000002</c:v>
                </c:pt>
                <c:pt idx="10">
                  <c:v>338053.16499999998</c:v>
                </c:pt>
                <c:pt idx="11">
                  <c:v>305671.15069230768</c:v>
                </c:pt>
              </c:numCache>
            </c:numRef>
          </c:val>
          <c:smooth val="0"/>
          <c:extLst>
            <c:ext xmlns:c16="http://schemas.microsoft.com/office/drawing/2014/chart" uri="{C3380CC4-5D6E-409C-BE32-E72D297353CC}">
              <c16:uniqueId val="{00000004-273B-42D3-A7B3-0D0C20F4E0C7}"/>
            </c:ext>
          </c:extLst>
        </c:ser>
        <c:dLbls>
          <c:showLegendKey val="0"/>
          <c:showVal val="0"/>
          <c:showCatName val="0"/>
          <c:showSerName val="0"/>
          <c:showPercent val="0"/>
          <c:showBubbleSize val="0"/>
        </c:dLbls>
        <c:marker val="1"/>
        <c:smooth val="0"/>
        <c:axId val="1644302272"/>
        <c:axId val="1644299552"/>
      </c:lineChart>
      <c:catAx>
        <c:axId val="164430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s-MX"/>
          </a:p>
        </c:txPr>
        <c:crossAx val="1644299552"/>
        <c:crosses val="autoZero"/>
        <c:auto val="1"/>
        <c:lblAlgn val="ctr"/>
        <c:lblOffset val="100"/>
        <c:tickMarkSkip val="1"/>
        <c:noMultiLvlLbl val="0"/>
      </c:catAx>
      <c:valAx>
        <c:axId val="1644299552"/>
        <c:scaling>
          <c:orientation val="minMax"/>
          <c:max val="600000"/>
          <c:min val="100000"/>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a:pPr>
            <a:endParaRPr lang="es-MX"/>
          </a:p>
        </c:txPr>
        <c:crossAx val="1644302272"/>
        <c:crosses val="autoZero"/>
        <c:crossBetween val="between"/>
        <c:majorUnit val="25000"/>
      </c:valAx>
      <c:dTable>
        <c:showHorzBorder val="1"/>
        <c:showVertBorder val="0"/>
        <c:showOutline val="1"/>
        <c:showKeys val="1"/>
        <c:spPr>
          <a:noFill/>
          <a:ln w="9525" cap="flat" cmpd="sng" algn="ctr">
            <a:solidFill>
              <a:schemeClr val="dk1">
                <a:shade val="95000"/>
                <a:satMod val="105000"/>
              </a:schemeClr>
            </a:solidFill>
            <a:prstDash val="solid"/>
          </a:ln>
          <a:effectLst/>
        </c:spPr>
      </c:dTable>
      <c:spPr>
        <a:noFill/>
        <a:ln w="3175">
          <a:solidFill>
            <a:srgbClr val="000000"/>
          </a:solidFill>
          <a:prstDash val="solid"/>
        </a:ln>
      </c:spPr>
    </c:plotArea>
    <c:plotVisOnly val="1"/>
    <c:dispBlanksAs val="gap"/>
    <c:showDLblsOverMax val="0"/>
  </c:chart>
  <c:spPr>
    <a:solidFill>
      <a:sysClr val="window" lastClr="FFFFFF"/>
    </a:solidFill>
    <a:ln w="9525">
      <a:noFill/>
    </a:ln>
  </c:spPr>
  <c:txPr>
    <a:bodyPr/>
    <a:lstStyle/>
    <a:p>
      <a:pPr>
        <a:defRPr sz="1200" b="0" i="0" u="none" strike="noStrike" baseline="0">
          <a:solidFill>
            <a:schemeClr val="tx1"/>
          </a:solidFill>
          <a:latin typeface="Montserrat" panose="00000500000000000000" pitchFamily="2" charset="0"/>
          <a:ea typeface="Calibri"/>
          <a:cs typeface="Calibri"/>
        </a:defRPr>
      </a:pPr>
      <a:endParaRPr lang="es-MX"/>
    </a:p>
  </c:txPr>
  <c:printSettings>
    <c:headerFooter alignWithMargins="0"/>
    <c:pageMargins b="1" l="0.75000000000001288" r="0.75000000000001288" t="1" header="0" footer="0"/>
    <c:pageSetup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MX"/>
              <a:t>ARRIBOS POR TIPO DE CARGA</a:t>
            </a:r>
          </a:p>
          <a:p>
            <a:pPr>
              <a:defRPr/>
            </a:pPr>
            <a:r>
              <a:rPr lang="es-MX"/>
              <a:t>DICIEMBRE</a:t>
            </a:r>
          </a:p>
        </c:rich>
      </c:tx>
      <c:layout>
        <c:manualLayout>
          <c:xMode val="edge"/>
          <c:yMode val="edge"/>
          <c:x val="0.38563443004104048"/>
          <c:y val="6.0411074878266482E-2"/>
        </c:manualLayout>
      </c:layout>
      <c:overlay val="0"/>
    </c:title>
    <c:autoTitleDeleted val="0"/>
    <c:view3D>
      <c:rotX val="40"/>
      <c:rotY val="240"/>
      <c:rAngAx val="0"/>
      <c:perspective val="0"/>
    </c:view3D>
    <c:floor>
      <c:thickness val="0"/>
    </c:floor>
    <c:sideWall>
      <c:thickness val="0"/>
    </c:sideWall>
    <c:backWall>
      <c:thickness val="0"/>
    </c:backWall>
    <c:plotArea>
      <c:layout>
        <c:manualLayout>
          <c:layoutTarget val="inner"/>
          <c:xMode val="edge"/>
          <c:yMode val="edge"/>
          <c:x val="0.12265802991911377"/>
          <c:y val="0.14264889123210858"/>
          <c:w val="0.75481690172881344"/>
          <c:h val="0.68419699744619"/>
        </c:manualLayout>
      </c:layout>
      <c:pie3DChart>
        <c:varyColors val="1"/>
        <c:ser>
          <c:idx val="0"/>
          <c:order val="0"/>
          <c:spPr>
            <a:solidFill>
              <a:srgbClr val="C00000"/>
            </a:solidFill>
            <a:ln>
              <a:solidFill>
                <a:srgbClr val="9F2241"/>
              </a:solidFill>
            </a:ln>
          </c:spPr>
          <c:explosion val="6"/>
          <c:dPt>
            <c:idx val="0"/>
            <c:bubble3D val="0"/>
            <c:spPr>
              <a:solidFill>
                <a:srgbClr val="886940"/>
              </a:solidFill>
              <a:ln>
                <a:solidFill>
                  <a:srgbClr val="9F2241"/>
                </a:solidFill>
              </a:ln>
            </c:spPr>
            <c:extLst>
              <c:ext xmlns:c16="http://schemas.microsoft.com/office/drawing/2014/chart" uri="{C3380CC4-5D6E-409C-BE32-E72D297353CC}">
                <c16:uniqueId val="{00000000-8E4C-4FF2-BC1E-20153B5FC4B8}"/>
              </c:ext>
            </c:extLst>
          </c:dPt>
          <c:dPt>
            <c:idx val="1"/>
            <c:bubble3D val="0"/>
            <c:spPr>
              <a:solidFill>
                <a:srgbClr val="9F2241"/>
              </a:solidFill>
              <a:ln>
                <a:solidFill>
                  <a:schemeClr val="tx1">
                    <a:lumMod val="85000"/>
                    <a:lumOff val="15000"/>
                  </a:schemeClr>
                </a:solidFill>
              </a:ln>
            </c:spPr>
            <c:extLst>
              <c:ext xmlns:c16="http://schemas.microsoft.com/office/drawing/2014/chart" uri="{C3380CC4-5D6E-409C-BE32-E72D297353CC}">
                <c16:uniqueId val="{00000001-8E4C-4FF2-BC1E-20153B5FC4B8}"/>
              </c:ext>
            </c:extLst>
          </c:dPt>
          <c:dPt>
            <c:idx val="2"/>
            <c:bubble3D val="0"/>
            <c:spPr>
              <a:solidFill>
                <a:srgbClr val="D4C19C"/>
              </a:solidFill>
              <a:ln>
                <a:solidFill>
                  <a:schemeClr val="tx1">
                    <a:lumMod val="85000"/>
                    <a:lumOff val="15000"/>
                  </a:schemeClr>
                </a:solidFill>
              </a:ln>
            </c:spPr>
            <c:extLst>
              <c:ext xmlns:c16="http://schemas.microsoft.com/office/drawing/2014/chart" uri="{C3380CC4-5D6E-409C-BE32-E72D297353CC}">
                <c16:uniqueId val="{00000002-8E4C-4FF2-BC1E-20153B5FC4B8}"/>
              </c:ext>
            </c:extLst>
          </c:dPt>
          <c:dPt>
            <c:idx val="3"/>
            <c:bubble3D val="0"/>
            <c:spPr>
              <a:solidFill>
                <a:srgbClr val="98989A"/>
              </a:solidFill>
              <a:ln>
                <a:solidFill>
                  <a:srgbClr val="9F2241"/>
                </a:solidFill>
              </a:ln>
            </c:spPr>
            <c:extLst>
              <c:ext xmlns:c16="http://schemas.microsoft.com/office/drawing/2014/chart" uri="{C3380CC4-5D6E-409C-BE32-E72D297353CC}">
                <c16:uniqueId val="{00000005-8E4C-4FF2-BC1E-20153B5FC4B8}"/>
              </c:ext>
            </c:extLst>
          </c:dPt>
          <c:dPt>
            <c:idx val="4"/>
            <c:bubble3D val="0"/>
            <c:spPr>
              <a:solidFill>
                <a:srgbClr val="691C32"/>
              </a:solidFill>
              <a:ln>
                <a:solidFill>
                  <a:srgbClr val="9F2241"/>
                </a:solidFill>
              </a:ln>
            </c:spPr>
            <c:extLst>
              <c:ext xmlns:c16="http://schemas.microsoft.com/office/drawing/2014/chart" uri="{C3380CC4-5D6E-409C-BE32-E72D297353CC}">
                <c16:uniqueId val="{00000006-8E4C-4FF2-BC1E-20153B5FC4B8}"/>
              </c:ext>
            </c:extLst>
          </c:dPt>
          <c:dPt>
            <c:idx val="5"/>
            <c:bubble3D val="0"/>
            <c:spPr>
              <a:solidFill>
                <a:srgbClr val="691C32"/>
              </a:solidFill>
              <a:ln>
                <a:solidFill>
                  <a:srgbClr val="9F2241"/>
                </a:solidFill>
              </a:ln>
            </c:spPr>
            <c:extLst>
              <c:ext xmlns:c16="http://schemas.microsoft.com/office/drawing/2014/chart" uri="{C3380CC4-5D6E-409C-BE32-E72D297353CC}">
                <c16:uniqueId val="{0000000C-DCE0-4E37-88FF-B42321A2521F}"/>
              </c:ext>
            </c:extLst>
          </c:dPt>
          <c:dPt>
            <c:idx val="6"/>
            <c:bubble3D val="0"/>
            <c:extLst>
              <c:ext xmlns:c16="http://schemas.microsoft.com/office/drawing/2014/chart" uri="{C3380CC4-5D6E-409C-BE32-E72D297353CC}">
                <c16:uniqueId val="{0000000F-8995-47B2-919E-FED5BF2A2AA2}"/>
              </c:ext>
            </c:extLst>
          </c:dPt>
          <c:dLbls>
            <c:dLbl>
              <c:idx val="0"/>
              <c:layout>
                <c:manualLayout>
                  <c:x val="0.18015189065493026"/>
                  <c:y val="-0.1022428398951972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8E4C-4FF2-BC1E-20153B5FC4B8}"/>
                </c:ext>
              </c:extLst>
            </c:dLbl>
            <c:dLbl>
              <c:idx val="1"/>
              <c:layout>
                <c:manualLayout>
                  <c:x val="8.6311582005543855E-2"/>
                  <c:y val="0.131573355041719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4C-4FF2-BC1E-20153B5FC4B8}"/>
                </c:ext>
              </c:extLst>
            </c:dLbl>
            <c:dLbl>
              <c:idx val="3"/>
              <c:layout>
                <c:manualLayout>
                  <c:x val="2.286234621616216E-2"/>
                  <c:y val="0.11186127578757686"/>
                </c:manualLayout>
              </c:layout>
              <c:numFmt formatCode="0.00%" sourceLinked="0"/>
              <c:spPr>
                <a:noFill/>
                <a:ln>
                  <a:noFill/>
                </a:ln>
                <a:effectLst/>
              </c:spPr>
              <c:txPr>
                <a:bodyPr wrap="square" lIns="38100" tIns="19050" rIns="38100" bIns="19050" anchor="ctr">
                  <a:spAutoFit/>
                </a:bodyPr>
                <a:lstStyle/>
                <a:p>
                  <a:pPr>
                    <a:defRPr sz="1400">
                      <a:solidFill>
                        <a:sysClr val="windowText" lastClr="000000"/>
                      </a:solidFill>
                    </a:defRPr>
                  </a:pPr>
                  <a:endParaRPr lang="es-MX"/>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E4C-4FF2-BC1E-20153B5FC4B8}"/>
                </c:ext>
              </c:extLst>
            </c:dLbl>
            <c:dLbl>
              <c:idx val="4"/>
              <c:layout>
                <c:manualLayout>
                  <c:x val="-2.4066212470370829E-2"/>
                  <c:y val="-0.22112561069958495"/>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8E4C-4FF2-BC1E-20153B5FC4B8}"/>
                </c:ext>
              </c:extLst>
            </c:dLbl>
            <c:numFmt formatCode="0.00%" sourceLinked="0"/>
            <c:spPr>
              <a:noFill/>
              <a:ln>
                <a:noFill/>
              </a:ln>
              <a:effectLst/>
            </c:spPr>
            <c:txPr>
              <a:bodyPr wrap="square" lIns="38100" tIns="19050" rIns="38100" bIns="19050" anchor="ctr">
                <a:spAutoFit/>
              </a:bodyPr>
              <a:lstStyle/>
              <a:p>
                <a:pPr>
                  <a:defRPr sz="1400">
                    <a:solidFill>
                      <a:schemeClr val="bg1"/>
                    </a:solidFill>
                  </a:defRPr>
                </a:pPr>
                <a:endParaRPr lang="es-MX"/>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extLst>
                <c:ext xmlns:c15="http://schemas.microsoft.com/office/drawing/2012/chart" uri="{02D57815-91ED-43cb-92C2-25804820EDAC}">
                  <c15:fullRef>
                    <c15:sqref>'Trafico-Arribos'!$J$81:$J$86</c15:sqref>
                  </c15:fullRef>
                </c:ext>
              </c:extLst>
              <c:f>('Trafico-Arribos'!$J$81:$J$83,'Trafico-Arribos'!$J$85:$J$86)</c:f>
              <c:strCache>
                <c:ptCount val="5"/>
                <c:pt idx="0">
                  <c:v>CARGA GENERAL</c:v>
                </c:pt>
                <c:pt idx="1">
                  <c:v>CONTENERIZADA</c:v>
                </c:pt>
                <c:pt idx="2">
                  <c:v>GRANEL MINERAL</c:v>
                </c:pt>
                <c:pt idx="3">
                  <c:v>FLUIDOS</c:v>
                </c:pt>
                <c:pt idx="4">
                  <c:v>CRUCEROS</c:v>
                </c:pt>
              </c:strCache>
            </c:strRef>
          </c:cat>
          <c:val>
            <c:numRef>
              <c:extLst>
                <c:ext xmlns:c15="http://schemas.microsoft.com/office/drawing/2012/chart" uri="{02D57815-91ED-43cb-92C2-25804820EDAC}">
                  <c15:fullRef>
                    <c15:sqref>'Trafico-Arribos'!$M$81:$M$86</c15:sqref>
                  </c15:fullRef>
                </c:ext>
              </c:extLst>
              <c:f>('Trafico-Arribos'!$M$81:$M$83,'Trafico-Arribos'!$M$85:$M$86)</c:f>
              <c:numCache>
                <c:formatCode>_(* #,##0_);_(* \(#,##0\);_(* "-"??_);_(@_)</c:formatCode>
                <c:ptCount val="5"/>
                <c:pt idx="0">
                  <c:v>121</c:v>
                </c:pt>
                <c:pt idx="1">
                  <c:v>259</c:v>
                </c:pt>
                <c:pt idx="2">
                  <c:v>144</c:v>
                </c:pt>
                <c:pt idx="3">
                  <c:v>4</c:v>
                </c:pt>
                <c:pt idx="4">
                  <c:v>332</c:v>
                </c:pt>
              </c:numCache>
            </c:numRef>
          </c:val>
          <c:extLst>
            <c:ext xmlns:c15="http://schemas.microsoft.com/office/drawing/2012/chart" uri="{02D57815-91ED-43cb-92C2-25804820EDAC}">
              <c15:categoryFilterExceptions>
                <c15:categoryFilterException>
                  <c15:sqref>'Trafico-Arribos'!$M$84</c15:sqref>
                  <c15:bubble3D val="0"/>
                </c15:categoryFilterException>
              </c15:categoryFilterExceptions>
            </c:ext>
            <c:ext xmlns:c16="http://schemas.microsoft.com/office/drawing/2014/chart" uri="{C3380CC4-5D6E-409C-BE32-E72D297353CC}">
              <c16:uniqueId val="{00000007-8E4C-4FF2-BC1E-20153B5FC4B8}"/>
            </c:ext>
          </c:extLst>
        </c:ser>
        <c:dLbls>
          <c:dLblPos val="bestFit"/>
          <c:showLegendKey val="0"/>
          <c:showVal val="1"/>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200" b="1" i="0" u="none" strike="noStrike" baseline="0">
          <a:solidFill>
            <a:srgbClr val="000000"/>
          </a:solidFill>
          <a:latin typeface="Montserrat" panose="00000500000000000000" pitchFamily="2" charset="0"/>
          <a:ea typeface="Calibri"/>
          <a:cs typeface="Calibri"/>
        </a:defRPr>
      </a:pPr>
      <a:endParaRPr lang="es-MX"/>
    </a:p>
  </c:txPr>
  <c:printSettings>
    <c:headerFooter alignWithMargins="0"/>
    <c:pageMargins b="1" l="0.75000000000001288" r="0.7500000000000128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ontserrat" panose="00000500000000000000" pitchFamily="2" charset="0"/>
                <a:ea typeface="+mn-ea"/>
                <a:cs typeface="+mn-cs"/>
              </a:defRPr>
            </a:pPr>
            <a:r>
              <a:rPr lang="es-ES"/>
              <a:t>MOVIMIENTO POR TIPO DE TRÁFICO (TON)</a:t>
            </a:r>
          </a:p>
          <a:p>
            <a:pPr>
              <a:defRPr/>
            </a:pPr>
            <a:r>
              <a:rPr lang="es-ES"/>
              <a:t>DICIEMBRE 2022</a:t>
            </a:r>
          </a:p>
        </c:rich>
      </c:tx>
      <c:layout>
        <c:manualLayout>
          <c:xMode val="edge"/>
          <c:yMode val="edge"/>
          <c:x val="3.0954489880534605E-2"/>
          <c:y val="1.8610375943204031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ontserrat" panose="00000500000000000000" pitchFamily="2" charset="0"/>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470748075517909"/>
          <c:y val="0.19088620484425553"/>
          <c:w val="0.80450224922109859"/>
          <c:h val="0.72271489066345929"/>
        </c:manualLayout>
      </c:layout>
      <c:pie3DChart>
        <c:varyColors val="1"/>
        <c:ser>
          <c:idx val="0"/>
          <c:order val="0"/>
          <c:dPt>
            <c:idx val="0"/>
            <c:bubble3D val="0"/>
            <c:spPr>
              <a:solidFill>
                <a:srgbClr val="691C32"/>
              </a:solidFill>
              <a:ln w="25400">
                <a:solidFill>
                  <a:schemeClr val="lt1"/>
                </a:solidFill>
              </a:ln>
              <a:effectLst/>
              <a:sp3d contourW="25400">
                <a:contourClr>
                  <a:schemeClr val="lt1"/>
                </a:contourClr>
              </a:sp3d>
            </c:spPr>
            <c:extLst>
              <c:ext xmlns:c16="http://schemas.microsoft.com/office/drawing/2014/chart" uri="{C3380CC4-5D6E-409C-BE32-E72D297353CC}">
                <c16:uniqueId val="{00000001-69FD-4C7F-BF44-F0F8208BB650}"/>
              </c:ext>
            </c:extLst>
          </c:dPt>
          <c:dPt>
            <c:idx val="1"/>
            <c:bubble3D val="0"/>
            <c:spPr>
              <a:solidFill>
                <a:srgbClr val="691C3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9FD-4C7F-BF44-F0F8208BB650}"/>
              </c:ext>
            </c:extLst>
          </c:dPt>
          <c:dPt>
            <c:idx val="2"/>
            <c:bubble3D val="0"/>
            <c:spPr>
              <a:solidFill>
                <a:srgbClr val="691C32"/>
              </a:solidFill>
              <a:ln w="25400">
                <a:solidFill>
                  <a:schemeClr val="lt1"/>
                </a:solidFill>
              </a:ln>
              <a:effectLst/>
              <a:sp3d contourW="25400">
                <a:contourClr>
                  <a:schemeClr val="lt1"/>
                </a:contourClr>
              </a:sp3d>
            </c:spPr>
            <c:extLst>
              <c:ext xmlns:c16="http://schemas.microsoft.com/office/drawing/2014/chart" uri="{C3380CC4-5D6E-409C-BE32-E72D297353CC}">
                <c16:uniqueId val="{00000005-69FD-4C7F-BF44-F0F8208BB650}"/>
              </c:ext>
            </c:extLst>
          </c:dPt>
          <c:dPt>
            <c:idx val="3"/>
            <c:bubble3D val="0"/>
            <c:explosion val="1"/>
            <c:spPr>
              <a:solidFill>
                <a:srgbClr val="691C32"/>
              </a:solidFill>
              <a:ln w="25400">
                <a:solidFill>
                  <a:schemeClr val="lt1"/>
                </a:solidFill>
              </a:ln>
              <a:effectLst/>
              <a:sp3d contourW="25400">
                <a:contourClr>
                  <a:schemeClr val="lt1"/>
                </a:contourClr>
              </a:sp3d>
            </c:spPr>
            <c:extLst>
              <c:ext xmlns:c16="http://schemas.microsoft.com/office/drawing/2014/chart" uri="{C3380CC4-5D6E-409C-BE32-E72D297353CC}">
                <c16:uniqueId val="{00000007-69FD-4C7F-BF44-F0F8208BB650}"/>
              </c:ext>
            </c:extLst>
          </c:dPt>
          <c:dPt>
            <c:idx val="4"/>
            <c:bubble3D val="0"/>
            <c:spPr>
              <a:solidFill>
                <a:srgbClr val="B38E5D"/>
              </a:solidFill>
              <a:ln w="25400">
                <a:solidFill>
                  <a:schemeClr val="lt1"/>
                </a:solidFill>
              </a:ln>
              <a:effectLst/>
              <a:sp3d contourW="25400">
                <a:contourClr>
                  <a:schemeClr val="lt1"/>
                </a:contourClr>
              </a:sp3d>
            </c:spPr>
            <c:extLst>
              <c:ext xmlns:c16="http://schemas.microsoft.com/office/drawing/2014/chart" uri="{C3380CC4-5D6E-409C-BE32-E72D297353CC}">
                <c16:uniqueId val="{00000009-69FD-4C7F-BF44-F0F8208BB650}"/>
              </c:ext>
            </c:extLst>
          </c:dPt>
          <c:dPt>
            <c:idx val="5"/>
            <c:bubble3D val="0"/>
            <c:spPr>
              <a:solidFill>
                <a:srgbClr val="B38E5D"/>
              </a:solidFill>
              <a:ln w="25400">
                <a:solidFill>
                  <a:schemeClr val="lt1"/>
                </a:solidFill>
              </a:ln>
              <a:effectLst/>
              <a:sp3d contourW="25400">
                <a:contourClr>
                  <a:schemeClr val="lt1"/>
                </a:contourClr>
              </a:sp3d>
            </c:spPr>
            <c:extLst>
              <c:ext xmlns:c16="http://schemas.microsoft.com/office/drawing/2014/chart" uri="{C3380CC4-5D6E-409C-BE32-E72D297353CC}">
                <c16:uniqueId val="{00000019-B1EB-4172-91B0-B34057C00637}"/>
              </c:ext>
            </c:extLst>
          </c:dPt>
          <c:dPt>
            <c:idx val="6"/>
            <c:bubble3D val="0"/>
            <c:spPr>
              <a:solidFill>
                <a:srgbClr val="98989A"/>
              </a:solidFill>
              <a:ln w="25400">
                <a:solidFill>
                  <a:schemeClr val="lt1"/>
                </a:solidFill>
              </a:ln>
              <a:effectLst/>
              <a:sp3d contourW="25400">
                <a:contourClr>
                  <a:schemeClr val="lt1"/>
                </a:contourClr>
              </a:sp3d>
            </c:spPr>
            <c:extLst>
              <c:ext xmlns:c16="http://schemas.microsoft.com/office/drawing/2014/chart" uri="{C3380CC4-5D6E-409C-BE32-E72D297353CC}">
                <c16:uniqueId val="{0000001B-B1EB-4172-91B0-B34057C00637}"/>
              </c:ext>
            </c:extLst>
          </c:dPt>
          <c:dPt>
            <c:idx val="7"/>
            <c:bubble3D val="0"/>
            <c:spPr>
              <a:solidFill>
                <a:srgbClr val="98989A"/>
              </a:solidFill>
              <a:ln w="25400">
                <a:solidFill>
                  <a:schemeClr val="lt1"/>
                </a:solidFill>
              </a:ln>
              <a:effectLst/>
              <a:sp3d contourW="25400">
                <a:contourClr>
                  <a:schemeClr val="lt1"/>
                </a:contourClr>
              </a:sp3d>
            </c:spPr>
            <c:extLst>
              <c:ext xmlns:c16="http://schemas.microsoft.com/office/drawing/2014/chart" uri="{C3380CC4-5D6E-409C-BE32-E72D297353CC}">
                <c16:uniqueId val="{0000001D-B1EB-4172-91B0-B34057C00637}"/>
              </c:ext>
            </c:extLst>
          </c:dPt>
          <c:dPt>
            <c:idx val="8"/>
            <c:bubble3D val="0"/>
            <c:spPr>
              <a:solidFill>
                <a:srgbClr val="98989A"/>
              </a:solidFill>
              <a:ln w="25400">
                <a:solidFill>
                  <a:schemeClr val="lt1"/>
                </a:solidFill>
              </a:ln>
              <a:effectLst/>
              <a:sp3d contourW="25400">
                <a:contourClr>
                  <a:schemeClr val="lt1"/>
                </a:contourClr>
              </a:sp3d>
            </c:spPr>
            <c:extLst>
              <c:ext xmlns:c16="http://schemas.microsoft.com/office/drawing/2014/chart" uri="{C3380CC4-5D6E-409C-BE32-E72D297353CC}">
                <c16:uniqueId val="{00000011-69FD-4C7F-BF44-F0F8208BB650}"/>
              </c:ext>
            </c:extLst>
          </c:dPt>
          <c:dPt>
            <c:idx val="9"/>
            <c:bubble3D val="0"/>
            <c:spPr>
              <a:solidFill>
                <a:srgbClr val="D4C19C"/>
              </a:solidFill>
              <a:ln w="25400">
                <a:solidFill>
                  <a:schemeClr val="lt1"/>
                </a:solidFill>
              </a:ln>
              <a:effectLst/>
              <a:sp3d contourW="25400">
                <a:contourClr>
                  <a:schemeClr val="lt1"/>
                </a:contourClr>
              </a:sp3d>
            </c:spPr>
            <c:extLst>
              <c:ext xmlns:c16="http://schemas.microsoft.com/office/drawing/2014/chart" uri="{C3380CC4-5D6E-409C-BE32-E72D297353CC}">
                <c16:uniqueId val="{00000013-69FD-4C7F-BF44-F0F8208BB650}"/>
              </c:ext>
            </c:extLst>
          </c:dPt>
          <c:dPt>
            <c:idx val="10"/>
            <c:bubble3D val="0"/>
            <c:spPr>
              <a:solidFill>
                <a:srgbClr val="D4C19C"/>
              </a:solidFill>
              <a:ln w="25400">
                <a:solidFill>
                  <a:schemeClr val="lt1"/>
                </a:solidFill>
              </a:ln>
              <a:effectLst/>
              <a:sp3d contourW="25400">
                <a:contourClr>
                  <a:schemeClr val="lt1"/>
                </a:contourClr>
              </a:sp3d>
            </c:spPr>
            <c:extLst>
              <c:ext xmlns:c16="http://schemas.microsoft.com/office/drawing/2014/chart" uri="{C3380CC4-5D6E-409C-BE32-E72D297353CC}">
                <c16:uniqueId val="{00000015-69FD-4C7F-BF44-F0F8208BB650}"/>
              </c:ext>
            </c:extLst>
          </c:dPt>
          <c:dPt>
            <c:idx val="11"/>
            <c:bubble3D val="0"/>
            <c:spPr>
              <a:solidFill>
                <a:srgbClr val="D4C19C"/>
              </a:solidFill>
              <a:ln w="25400">
                <a:solidFill>
                  <a:schemeClr val="lt1"/>
                </a:solidFill>
              </a:ln>
              <a:effectLst/>
              <a:sp3d contourW="25400">
                <a:contourClr>
                  <a:schemeClr val="lt1"/>
                </a:contourClr>
              </a:sp3d>
            </c:spPr>
            <c:extLst>
              <c:ext xmlns:c16="http://schemas.microsoft.com/office/drawing/2014/chart" uri="{C3380CC4-5D6E-409C-BE32-E72D297353CC}">
                <c16:uniqueId val="{00000017-69FD-4C7F-BF44-F0F8208BB650}"/>
              </c:ext>
            </c:extLst>
          </c:dPt>
          <c:dPt>
            <c:idx val="12"/>
            <c:bubble3D val="0"/>
            <c:spPr>
              <a:solidFill>
                <a:schemeClr val="bg1">
                  <a:lumMod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69FD-4C7F-BF44-F0F8208BB650}"/>
              </c:ext>
            </c:extLst>
          </c:dPt>
          <c:dPt>
            <c:idx val="13"/>
            <c:bubble3D val="0"/>
            <c:spPr>
              <a:solidFill>
                <a:schemeClr val="bg1">
                  <a:lumMod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69FD-4C7F-BF44-F0F8208BB650}"/>
              </c:ext>
            </c:extLst>
          </c:dPt>
          <c:dPt>
            <c:idx val="14"/>
            <c:bubble3D val="0"/>
            <c:spPr>
              <a:solidFill>
                <a:schemeClr val="bg1">
                  <a:lumMod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69FD-4C7F-BF44-F0F8208BB650}"/>
              </c:ext>
            </c:extLst>
          </c:dPt>
          <c:dLbls>
            <c:dLbl>
              <c:idx val="0"/>
              <c:layout>
                <c:manualLayout>
                  <c:x val="-0.10325992449879565"/>
                  <c:y val="9.1884508133907167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D-4C7F-BF44-F0F8208BB650}"/>
                </c:ext>
              </c:extLst>
            </c:dLbl>
            <c:dLbl>
              <c:idx val="1"/>
              <c:layout>
                <c:manualLayout>
                  <c:x val="2.4435429920535254E-2"/>
                  <c:y val="-1.09618785930947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69FD-4C7F-BF44-F0F8208BB650}"/>
                </c:ext>
              </c:extLst>
            </c:dLbl>
            <c:dLbl>
              <c:idx val="2"/>
              <c:layout>
                <c:manualLayout>
                  <c:x val="2.5729053132858939E-4"/>
                  <c:y val="1.355808539218446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69FD-4C7F-BF44-F0F8208BB650}"/>
                </c:ext>
              </c:extLst>
            </c:dLbl>
            <c:dLbl>
              <c:idx val="3"/>
              <c:layout>
                <c:manualLayout>
                  <c:x val="6.7417514624435779E-2"/>
                  <c:y val="-0.2785183846989886"/>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FD-4C7F-BF44-F0F8208BB650}"/>
                </c:ext>
              </c:extLst>
            </c:dLbl>
            <c:dLbl>
              <c:idx val="4"/>
              <c:layout>
                <c:manualLayout>
                  <c:x val="0.10658881125478428"/>
                  <c:y val="-0.1186144239538685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69FD-4C7F-BF44-F0F8208BB650}"/>
                </c:ext>
              </c:extLst>
            </c:dLbl>
            <c:dLbl>
              <c:idx val="5"/>
              <c:layout>
                <c:manualLayout>
                  <c:x val="-1.9052091513679821E-2"/>
                  <c:y val="-4.2787585993886825E-3"/>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9-B1EB-4172-91B0-B34057C00637}"/>
                </c:ext>
              </c:extLst>
            </c:dLbl>
            <c:dLbl>
              <c:idx val="6"/>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B1EB-4172-91B0-B34057C00637}"/>
                </c:ext>
              </c:extLst>
            </c:dLbl>
            <c:dLbl>
              <c:idx val="7"/>
              <c:layout>
                <c:manualLayout>
                  <c:x val="-1.8357272162713552E-2"/>
                  <c:y val="-1.909362953207087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D-B1EB-4172-91B0-B34057C00637}"/>
                </c:ext>
              </c:extLst>
            </c:dLbl>
            <c:dLbl>
              <c:idx val="8"/>
              <c:layout>
                <c:manualLayout>
                  <c:x val="1.8681521193164477E-2"/>
                  <c:y val="-7.18064762393172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69FD-4C7F-BF44-F0F8208BB65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('Trafico-Arribos'!$A$81:$A$84,'Trafico-Arribos'!$A$86:$A$87,'Trafico-Arribos'!$A$89:$A$91)</c:f>
              <c:strCache>
                <c:ptCount val="9"/>
                <c:pt idx="0">
                  <c:v>CONTENERIZADA</c:v>
                </c:pt>
                <c:pt idx="1">
                  <c:v>GAS NATURAL LIQUIDO</c:v>
                </c:pt>
                <c:pt idx="2">
                  <c:v>GRANEL MINERAL</c:v>
                </c:pt>
                <c:pt idx="3">
                  <c:v>CARGA GENERAL</c:v>
                </c:pt>
                <c:pt idx="4">
                  <c:v>CONTENERIZADA</c:v>
                </c:pt>
                <c:pt idx="5">
                  <c:v>CARGA GENERAL</c:v>
                </c:pt>
                <c:pt idx="6">
                  <c:v>GRANEL MINERAL</c:v>
                </c:pt>
                <c:pt idx="7">
                  <c:v>CARGA GENERAL</c:v>
                </c:pt>
                <c:pt idx="8">
                  <c:v>PERECEDEROS DEL MAR</c:v>
                </c:pt>
              </c:strCache>
            </c:strRef>
          </c:cat>
          <c:val>
            <c:numRef>
              <c:f>('Trafico-Arribos'!$B$81:$B$84,'Trafico-Arribos'!$B$86:$B$87,'Trafico-Arribos'!$B$89:$B$91)</c:f>
              <c:numCache>
                <c:formatCode>_(* #,##0_);_(* \(#,##0\);_(* "-"??_);_(@_)</c:formatCode>
                <c:ptCount val="9"/>
                <c:pt idx="0">
                  <c:v>1527068.81</c:v>
                </c:pt>
                <c:pt idx="1">
                  <c:v>239437.5676923077</c:v>
                </c:pt>
                <c:pt idx="2">
                  <c:v>73611.523000000001</c:v>
                </c:pt>
                <c:pt idx="3">
                  <c:v>659979.90500000003</c:v>
                </c:pt>
                <c:pt idx="4">
                  <c:v>680496.93</c:v>
                </c:pt>
                <c:pt idx="5">
                  <c:v>23553</c:v>
                </c:pt>
                <c:pt idx="6">
                  <c:v>495453.08</c:v>
                </c:pt>
                <c:pt idx="7">
                  <c:v>49038.209000000003</c:v>
                </c:pt>
                <c:pt idx="8">
                  <c:v>129039.45799999998</c:v>
                </c:pt>
              </c:numCache>
            </c:numRef>
          </c:val>
          <c:extLst>
            <c:ext xmlns:c16="http://schemas.microsoft.com/office/drawing/2014/chart" uri="{C3380CC4-5D6E-409C-BE32-E72D297353CC}">
              <c16:uniqueId val="{0000001E-69FD-4C7F-BF44-F0F8208BB650}"/>
            </c:ext>
          </c:extLst>
        </c:ser>
        <c:dLbls>
          <c:dLblPos val="bestFit"/>
          <c:showLegendKey val="0"/>
          <c:showVal val="1"/>
          <c:showCatName val="0"/>
          <c:showSerName val="0"/>
          <c:showPercent val="0"/>
          <c:showBubbleSize val="0"/>
          <c:showLeaderLines val="1"/>
        </c:dLbls>
      </c:pie3DChart>
      <c:spPr>
        <a:solidFill>
          <a:sysClr val="window" lastClr="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s-MX"/>
              <a:t>MOVIMIENTO DE TEU's</a:t>
            </a:r>
          </a:p>
          <a:p>
            <a:pPr algn="ctr">
              <a:defRPr/>
            </a:pPr>
            <a:r>
              <a:rPr lang="es-MX"/>
              <a:t>2022- 2021-2020</a:t>
            </a:r>
          </a:p>
        </c:rich>
      </c:tx>
      <c:layout>
        <c:manualLayout>
          <c:xMode val="edge"/>
          <c:yMode val="edge"/>
          <c:x val="0.46303476321659431"/>
          <c:y val="1.8940596238561671E-2"/>
        </c:manualLayout>
      </c:layout>
      <c:overlay val="0"/>
    </c:title>
    <c:autoTitleDeleted val="0"/>
    <c:plotArea>
      <c:layout>
        <c:manualLayout>
          <c:layoutTarget val="inner"/>
          <c:xMode val="edge"/>
          <c:yMode val="edge"/>
          <c:x val="3.1717876130963302E-2"/>
          <c:y val="7.569475666308241E-2"/>
          <c:w val="0.95283064193247069"/>
          <c:h val="0.86162529243317965"/>
        </c:manualLayout>
      </c:layout>
      <c:lineChart>
        <c:grouping val="standard"/>
        <c:varyColors val="0"/>
        <c:ser>
          <c:idx val="0"/>
          <c:order val="0"/>
          <c:spPr>
            <a:ln w="41275">
              <a:solidFill>
                <a:srgbClr val="9F2241"/>
              </a:solidFill>
            </a:ln>
          </c:spPr>
          <c:marker>
            <c:symbol val="diamond"/>
            <c:size val="7"/>
            <c:spPr>
              <a:solidFill>
                <a:srgbClr val="9F2241"/>
              </a:solidFill>
              <a:ln>
                <a:solidFill>
                  <a:srgbClr val="9F2241"/>
                </a:solidFill>
              </a:ln>
            </c:spPr>
          </c:marker>
          <c:dLbls>
            <c:dLbl>
              <c:idx val="38"/>
              <c:layout>
                <c:manualLayout>
                  <c:x val="-2.0334809920705309E-2"/>
                  <c:y val="-4.2686614655967701E-2"/>
                </c:manualLayout>
              </c:layout>
              <c:dLblPos val="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C6D-4FA7-AF37-1E24C9366CD6}"/>
                </c:ext>
              </c:extLst>
            </c:dLbl>
            <c:dLbl>
              <c:idx val="3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6D-4FA7-AF37-1E24C9366CD6}"/>
                </c:ext>
              </c:extLst>
            </c:dLbl>
            <c:dLbl>
              <c:idx val="4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6D-4FA7-AF37-1E24C9366CD6}"/>
                </c:ext>
              </c:extLst>
            </c:dLbl>
            <c:dLbl>
              <c:idx val="4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6D-4FA7-AF37-1E24C9366CD6}"/>
                </c:ext>
              </c:extLst>
            </c:dLbl>
            <c:numFmt formatCode="#,##0" sourceLinked="0"/>
            <c:spPr>
              <a:noFill/>
              <a:ln>
                <a:noFill/>
              </a:ln>
              <a:effectLst/>
            </c:spPr>
            <c:txPr>
              <a:bodyPr rot="-5400000" vert="horz"/>
              <a:lstStyle/>
              <a:p>
                <a:pPr algn="ctr">
                  <a:defRPr/>
                </a:pPr>
                <a:endParaRPr lang="es-MX"/>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trendline>
            <c:spPr>
              <a:ln w="28575">
                <a:solidFill>
                  <a:srgbClr val="98989A"/>
                </a:solidFill>
                <a:prstDash val="dash"/>
              </a:ln>
            </c:spPr>
            <c:trendlineType val="linear"/>
            <c:dispRSqr val="0"/>
            <c:dispEq val="0"/>
          </c:trendline>
          <c:trendline>
            <c:spPr>
              <a:ln w="28575">
                <a:solidFill>
                  <a:srgbClr val="B38E5D"/>
                </a:solidFill>
                <a:prstDash val="dash"/>
              </a:ln>
            </c:spPr>
            <c:trendlineType val="linear"/>
            <c:intercept val="14519"/>
            <c:dispRSqr val="0"/>
            <c:dispEq val="0"/>
          </c:trendline>
          <c:cat>
            <c:numRef>
              <c:f>TEUS!$B$85:$AJ$85</c:f>
              <c:numCache>
                <c:formatCode>mmm\-yy</c:formatCode>
                <c:ptCount val="3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numCache>
            </c:numRef>
          </c:cat>
          <c:val>
            <c:numRef>
              <c:f>TEUS!$B$86:$AJ$86</c:f>
              <c:numCache>
                <c:formatCode>_-* #,##0_-;\-* #,##0_-;_-* "-"??_-;_-@_-</c:formatCode>
                <c:ptCount val="35"/>
                <c:pt idx="0">
                  <c:v>26717</c:v>
                </c:pt>
                <c:pt idx="1">
                  <c:v>27705</c:v>
                </c:pt>
                <c:pt idx="2">
                  <c:v>24211</c:v>
                </c:pt>
                <c:pt idx="3">
                  <c:v>29930</c:v>
                </c:pt>
                <c:pt idx="4">
                  <c:v>28407</c:v>
                </c:pt>
                <c:pt idx="5">
                  <c:v>30347</c:v>
                </c:pt>
                <c:pt idx="6">
                  <c:v>32989</c:v>
                </c:pt>
                <c:pt idx="7">
                  <c:v>44087</c:v>
                </c:pt>
                <c:pt idx="8">
                  <c:v>36615</c:v>
                </c:pt>
                <c:pt idx="9">
                  <c:v>35692</c:v>
                </c:pt>
                <c:pt idx="10">
                  <c:v>40417</c:v>
                </c:pt>
                <c:pt idx="11">
                  <c:v>27754</c:v>
                </c:pt>
                <c:pt idx="12">
                  <c:v>23899</c:v>
                </c:pt>
                <c:pt idx="13">
                  <c:v>25466</c:v>
                </c:pt>
                <c:pt idx="14">
                  <c:v>32756</c:v>
                </c:pt>
                <c:pt idx="15">
                  <c:v>32826</c:v>
                </c:pt>
                <c:pt idx="16">
                  <c:v>27123</c:v>
                </c:pt>
                <c:pt idx="17">
                  <c:v>34460</c:v>
                </c:pt>
                <c:pt idx="18">
                  <c:v>36068</c:v>
                </c:pt>
                <c:pt idx="19">
                  <c:v>38892</c:v>
                </c:pt>
                <c:pt idx="20">
                  <c:v>35717</c:v>
                </c:pt>
                <c:pt idx="21">
                  <c:v>37776</c:v>
                </c:pt>
                <c:pt idx="22">
                  <c:v>35260</c:v>
                </c:pt>
                <c:pt idx="23">
                  <c:v>34662</c:v>
                </c:pt>
                <c:pt idx="24">
                  <c:v>28558</c:v>
                </c:pt>
                <c:pt idx="25">
                  <c:v>36287</c:v>
                </c:pt>
                <c:pt idx="26">
                  <c:v>36801</c:v>
                </c:pt>
                <c:pt idx="27">
                  <c:v>28347</c:v>
                </c:pt>
                <c:pt idx="28">
                  <c:v>44449</c:v>
                </c:pt>
                <c:pt idx="29">
                  <c:v>37081</c:v>
                </c:pt>
                <c:pt idx="30">
                  <c:v>37697</c:v>
                </c:pt>
                <c:pt idx="31">
                  <c:v>40930</c:v>
                </c:pt>
                <c:pt idx="32">
                  <c:v>40640</c:v>
                </c:pt>
                <c:pt idx="33">
                  <c:v>42972</c:v>
                </c:pt>
                <c:pt idx="34">
                  <c:v>36530</c:v>
                </c:pt>
              </c:numCache>
            </c:numRef>
          </c:val>
          <c:smooth val="1"/>
          <c:extLst>
            <c:ext xmlns:c16="http://schemas.microsoft.com/office/drawing/2014/chart" uri="{C3380CC4-5D6E-409C-BE32-E72D297353CC}">
              <c16:uniqueId val="{00000006-3C6D-4FA7-AF37-1E24C9366CD6}"/>
            </c:ext>
          </c:extLst>
        </c:ser>
        <c:dLbls>
          <c:showLegendKey val="0"/>
          <c:showVal val="0"/>
          <c:showCatName val="0"/>
          <c:showSerName val="0"/>
          <c:showPercent val="0"/>
          <c:showBubbleSize val="0"/>
        </c:dLbls>
        <c:marker val="1"/>
        <c:smooth val="0"/>
        <c:axId val="1644297376"/>
        <c:axId val="1644304992"/>
      </c:lineChart>
      <c:dateAx>
        <c:axId val="1644297376"/>
        <c:scaling>
          <c:orientation val="minMax"/>
        </c:scaling>
        <c:delete val="0"/>
        <c:axPos val="b"/>
        <c:majorGridlines>
          <c:spPr>
            <a:ln>
              <a:noFill/>
            </a:ln>
          </c:spPr>
        </c:majorGridlines>
        <c:numFmt formatCode="mmm\-yy" sourceLinked="0"/>
        <c:majorTickMark val="out"/>
        <c:minorTickMark val="none"/>
        <c:tickLblPos val="nextTo"/>
        <c:txPr>
          <a:bodyPr rot="-2700000" vert="horz"/>
          <a:lstStyle/>
          <a:p>
            <a:pPr>
              <a:defRPr b="0"/>
            </a:pPr>
            <a:endParaRPr lang="es-MX"/>
          </a:p>
        </c:txPr>
        <c:crossAx val="1644304992"/>
        <c:crosses val="autoZero"/>
        <c:auto val="1"/>
        <c:lblOffset val="100"/>
        <c:baseTimeUnit val="months"/>
      </c:dateAx>
      <c:valAx>
        <c:axId val="1644304992"/>
        <c:scaling>
          <c:orientation val="minMax"/>
          <c:max val="50000"/>
          <c:min val="0"/>
        </c:scaling>
        <c:delete val="0"/>
        <c:axPos val="l"/>
        <c:numFmt formatCode="_-* #,##0_-;\-* #,##0_-;_-* &quot;-&quot;??_-;_-@_-" sourceLinked="1"/>
        <c:majorTickMark val="out"/>
        <c:minorTickMark val="none"/>
        <c:tickLblPos val="nextTo"/>
        <c:txPr>
          <a:bodyPr rot="0" vert="horz"/>
          <a:lstStyle/>
          <a:p>
            <a:pPr>
              <a:defRPr b="0"/>
            </a:pPr>
            <a:endParaRPr lang="es-MX"/>
          </a:p>
        </c:txPr>
        <c:crossAx val="1644297376"/>
        <c:crosses val="autoZero"/>
        <c:crossBetween val="between"/>
        <c:majorUnit val="5000"/>
        <c:minorUnit val="1000"/>
      </c:valAx>
    </c:plotArea>
    <c:plotVisOnly val="1"/>
    <c:dispBlanksAs val="gap"/>
    <c:showDLblsOverMax val="0"/>
  </c:chart>
  <c:spPr>
    <a:ln>
      <a:solidFill>
        <a:schemeClr val="bg1">
          <a:lumMod val="65000"/>
        </a:schemeClr>
      </a:solidFill>
    </a:ln>
  </c:spPr>
  <c:txPr>
    <a:bodyPr/>
    <a:lstStyle/>
    <a:p>
      <a:pPr>
        <a:defRPr sz="1200" b="1" i="0" u="none" strike="noStrike" baseline="0">
          <a:solidFill>
            <a:srgbClr val="000000"/>
          </a:solidFill>
          <a:latin typeface="Montserrat" panose="00000500000000000000" pitchFamily="2" charset="0"/>
          <a:ea typeface="Calibri"/>
          <a:cs typeface="Calibri"/>
        </a:defRPr>
      </a:pPr>
      <a:endParaRPr lang="es-MX"/>
    </a:p>
  </c:txPr>
  <c:printSettings>
    <c:headerFooter/>
    <c:pageMargins b="0.75000000000000977" l="0.70000000000000062" r="0.70000000000000062" t="0.75000000000000977"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18300390995644E-2"/>
          <c:y val="0.12433622313862056"/>
          <c:w val="0.90770593313039127"/>
          <c:h val="0.66953115719582112"/>
        </c:manualLayout>
      </c:layout>
      <c:barChart>
        <c:barDir val="col"/>
        <c:grouping val="clustered"/>
        <c:varyColors val="0"/>
        <c:ser>
          <c:idx val="0"/>
          <c:order val="0"/>
          <c:tx>
            <c:strRef>
              <c:f>TEUS!$A$9</c:f>
              <c:strCache>
                <c:ptCount val="1"/>
                <c:pt idx="0">
                  <c:v>IMPO (LL)</c:v>
                </c:pt>
              </c:strCache>
            </c:strRef>
          </c:tx>
          <c:spPr>
            <a:solidFill>
              <a:srgbClr val="691C3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TEUS!$B$9:$M$9</c:f>
              <c:numCache>
                <c:formatCode>_(* #,##0_);_(* \(#,##0\);_(* "-"??_);_(@_)</c:formatCode>
                <c:ptCount val="12"/>
                <c:pt idx="0">
                  <c:v>14311</c:v>
                </c:pt>
                <c:pt idx="1">
                  <c:v>15987</c:v>
                </c:pt>
                <c:pt idx="2">
                  <c:v>17683</c:v>
                </c:pt>
                <c:pt idx="3">
                  <c:v>13802</c:v>
                </c:pt>
                <c:pt idx="4">
                  <c:v>20562</c:v>
                </c:pt>
                <c:pt idx="5">
                  <c:v>17223</c:v>
                </c:pt>
                <c:pt idx="6">
                  <c:v>18605</c:v>
                </c:pt>
                <c:pt idx="7">
                  <c:v>23992</c:v>
                </c:pt>
                <c:pt idx="8">
                  <c:v>19303</c:v>
                </c:pt>
                <c:pt idx="9">
                  <c:v>16726</c:v>
                </c:pt>
                <c:pt idx="10">
                  <c:v>14871</c:v>
                </c:pt>
                <c:pt idx="11">
                  <c:v>13026</c:v>
                </c:pt>
              </c:numCache>
            </c:numRef>
          </c:val>
          <c:extLst>
            <c:ext xmlns:c16="http://schemas.microsoft.com/office/drawing/2014/chart" uri="{C3380CC4-5D6E-409C-BE32-E72D297353CC}">
              <c16:uniqueId val="{00000000-4696-4740-9E2A-5796188DFD0E}"/>
            </c:ext>
          </c:extLst>
        </c:ser>
        <c:ser>
          <c:idx val="1"/>
          <c:order val="1"/>
          <c:tx>
            <c:strRef>
              <c:f>TEUS!$A$10</c:f>
              <c:strCache>
                <c:ptCount val="1"/>
                <c:pt idx="0">
                  <c:v>IMPO (V)</c:v>
                </c:pt>
              </c:strCache>
            </c:strRef>
          </c:tx>
          <c:spPr>
            <a:solidFill>
              <a:srgbClr val="D4C19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TEUS!$B$10:$M$10</c:f>
              <c:numCache>
                <c:formatCode>_(* #,##0_);_(* \(#,##0\);_(* "-"??_);_(@_)</c:formatCode>
                <c:ptCount val="12"/>
                <c:pt idx="0">
                  <c:v>200</c:v>
                </c:pt>
                <c:pt idx="1">
                  <c:v>1988</c:v>
                </c:pt>
                <c:pt idx="2">
                  <c:v>818</c:v>
                </c:pt>
                <c:pt idx="3">
                  <c:v>778</c:v>
                </c:pt>
                <c:pt idx="4">
                  <c:v>1682</c:v>
                </c:pt>
                <c:pt idx="5">
                  <c:v>600</c:v>
                </c:pt>
                <c:pt idx="6">
                  <c:v>1394</c:v>
                </c:pt>
                <c:pt idx="7">
                  <c:v>560</c:v>
                </c:pt>
                <c:pt idx="8">
                  <c:v>874</c:v>
                </c:pt>
                <c:pt idx="9">
                  <c:v>602</c:v>
                </c:pt>
                <c:pt idx="10">
                  <c:v>960</c:v>
                </c:pt>
                <c:pt idx="11">
                  <c:v>850</c:v>
                </c:pt>
              </c:numCache>
            </c:numRef>
          </c:val>
          <c:extLst>
            <c:ext xmlns:c16="http://schemas.microsoft.com/office/drawing/2014/chart" uri="{C3380CC4-5D6E-409C-BE32-E72D297353CC}">
              <c16:uniqueId val="{00000001-4696-4740-9E2A-5796188DFD0E}"/>
            </c:ext>
          </c:extLst>
        </c:ser>
        <c:ser>
          <c:idx val="2"/>
          <c:order val="2"/>
          <c:tx>
            <c:strRef>
              <c:f>TEUS!$A$11</c:f>
              <c:strCache>
                <c:ptCount val="1"/>
                <c:pt idx="0">
                  <c:v>EXPO (LL)</c:v>
                </c:pt>
              </c:strCache>
            </c:strRef>
          </c:tx>
          <c:spPr>
            <a:solidFill>
              <a:srgbClr val="9F224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TEUS!$B$11:$M$11</c:f>
              <c:numCache>
                <c:formatCode>_(* #,##0_);_(* \(#,##0\);_(* "-"??_);_(@_)</c:formatCode>
                <c:ptCount val="12"/>
                <c:pt idx="0">
                  <c:v>4718</c:v>
                </c:pt>
                <c:pt idx="1">
                  <c:v>7700</c:v>
                </c:pt>
                <c:pt idx="2">
                  <c:v>6953</c:v>
                </c:pt>
                <c:pt idx="3">
                  <c:v>5395</c:v>
                </c:pt>
                <c:pt idx="4">
                  <c:v>8331</c:v>
                </c:pt>
                <c:pt idx="5">
                  <c:v>5844</c:v>
                </c:pt>
                <c:pt idx="6">
                  <c:v>4965</c:v>
                </c:pt>
                <c:pt idx="7">
                  <c:v>6148</c:v>
                </c:pt>
                <c:pt idx="8">
                  <c:v>6095</c:v>
                </c:pt>
                <c:pt idx="9">
                  <c:v>6480</c:v>
                </c:pt>
                <c:pt idx="10">
                  <c:v>5563</c:v>
                </c:pt>
                <c:pt idx="11">
                  <c:v>4541</c:v>
                </c:pt>
              </c:numCache>
            </c:numRef>
          </c:val>
          <c:extLst>
            <c:ext xmlns:c16="http://schemas.microsoft.com/office/drawing/2014/chart" uri="{C3380CC4-5D6E-409C-BE32-E72D297353CC}">
              <c16:uniqueId val="{00000002-4696-4740-9E2A-5796188DFD0E}"/>
            </c:ext>
          </c:extLst>
        </c:ser>
        <c:ser>
          <c:idx val="3"/>
          <c:order val="3"/>
          <c:tx>
            <c:strRef>
              <c:f>TEUS!$A$12</c:f>
              <c:strCache>
                <c:ptCount val="1"/>
                <c:pt idx="0">
                  <c:v>EXPO (V)</c:v>
                </c:pt>
              </c:strCache>
            </c:strRef>
          </c:tx>
          <c:spPr>
            <a:solidFill>
              <a:srgbClr val="B38E5D"/>
            </a:solidFill>
            <a:ln>
              <a:noFill/>
            </a:ln>
            <a:effectLst/>
          </c:spPr>
          <c:invertIfNegative val="0"/>
          <c:dLbls>
            <c:dLbl>
              <c:idx val="0"/>
              <c:layout>
                <c:manualLayout>
                  <c:x val="0"/>
                  <c:y val="-3.5164035147791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B2-41AD-890C-04DE96B32AF3}"/>
                </c:ext>
              </c:extLst>
            </c:dLbl>
            <c:dLbl>
              <c:idx val="1"/>
              <c:layout>
                <c:manualLayout>
                  <c:x val="7.632525992824326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B2-41AD-890C-04DE96B32AF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TEUS!$B$12:$M$12</c:f>
              <c:numCache>
                <c:formatCode>_(* #,##0_);_(* \(#,##0\);_(* "-"??_);_(@_)</c:formatCode>
                <c:ptCount val="12"/>
                <c:pt idx="0">
                  <c:v>9207</c:v>
                </c:pt>
                <c:pt idx="1">
                  <c:v>10612</c:v>
                </c:pt>
                <c:pt idx="2">
                  <c:v>11343</c:v>
                </c:pt>
                <c:pt idx="3">
                  <c:v>8350</c:v>
                </c:pt>
                <c:pt idx="4">
                  <c:v>13820</c:v>
                </c:pt>
                <c:pt idx="5">
                  <c:v>13407</c:v>
                </c:pt>
                <c:pt idx="6">
                  <c:v>12731</c:v>
                </c:pt>
                <c:pt idx="7">
                  <c:v>10229</c:v>
                </c:pt>
                <c:pt idx="8">
                  <c:v>14291</c:v>
                </c:pt>
                <c:pt idx="9">
                  <c:v>19093</c:v>
                </c:pt>
                <c:pt idx="10">
                  <c:v>13694</c:v>
                </c:pt>
                <c:pt idx="11">
                  <c:v>7294</c:v>
                </c:pt>
              </c:numCache>
            </c:numRef>
          </c:val>
          <c:extLst>
            <c:ext xmlns:c16="http://schemas.microsoft.com/office/drawing/2014/chart" uri="{C3380CC4-5D6E-409C-BE32-E72D297353CC}">
              <c16:uniqueId val="{00000003-4696-4740-9E2A-5796188DFD0E}"/>
            </c:ext>
          </c:extLst>
        </c:ser>
        <c:ser>
          <c:idx val="4"/>
          <c:order val="4"/>
          <c:tx>
            <c:strRef>
              <c:f>TEUS!$A$13</c:f>
              <c:strCache>
                <c:ptCount val="1"/>
                <c:pt idx="0">
                  <c:v>TRASBORDOS (IMP)</c:v>
                </c:pt>
              </c:strCache>
            </c:strRef>
          </c:tx>
          <c:spPr>
            <a:solidFill>
              <a:srgbClr val="6F727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TEUS!$B$13:$M$13</c:f>
              <c:numCache>
                <c:formatCode>_(* #,##0_);_(* \(#,##0\);_(* "-"??_);_(@_)</c:formatCode>
                <c:ptCount val="12"/>
                <c:pt idx="0">
                  <c:v>60</c:v>
                </c:pt>
                <c:pt idx="1">
                  <c:v>0</c:v>
                </c:pt>
                <c:pt idx="2">
                  <c:v>4</c:v>
                </c:pt>
                <c:pt idx="3">
                  <c:v>14</c:v>
                </c:pt>
                <c:pt idx="4">
                  <c:v>6</c:v>
                </c:pt>
                <c:pt idx="5">
                  <c:v>0</c:v>
                </c:pt>
                <c:pt idx="6">
                  <c:v>0</c:v>
                </c:pt>
                <c:pt idx="7">
                  <c:v>0</c:v>
                </c:pt>
                <c:pt idx="8">
                  <c:v>71</c:v>
                </c:pt>
                <c:pt idx="9">
                  <c:v>3</c:v>
                </c:pt>
                <c:pt idx="10">
                  <c:v>713</c:v>
                </c:pt>
                <c:pt idx="11" formatCode="General">
                  <c:v>8</c:v>
                </c:pt>
              </c:numCache>
            </c:numRef>
          </c:val>
          <c:extLst>
            <c:ext xmlns:c16="http://schemas.microsoft.com/office/drawing/2014/chart" uri="{C3380CC4-5D6E-409C-BE32-E72D297353CC}">
              <c16:uniqueId val="{00000004-4696-4740-9E2A-5796188DFD0E}"/>
            </c:ext>
          </c:extLst>
        </c:ser>
        <c:ser>
          <c:idx val="5"/>
          <c:order val="5"/>
          <c:tx>
            <c:strRef>
              <c:f>TEUS!$A$14</c:f>
              <c:strCache>
                <c:ptCount val="1"/>
                <c:pt idx="0">
                  <c:v>TRASBORDOS (EXP)</c:v>
                </c:pt>
              </c:strCache>
            </c:strRef>
          </c:tx>
          <c:spPr>
            <a:solidFill>
              <a:srgbClr val="285C4D"/>
            </a:solidFill>
            <a:ln>
              <a:noFill/>
            </a:ln>
            <a:effectLst/>
          </c:spPr>
          <c:invertIfNegative val="0"/>
          <c:dLbls>
            <c:dLbl>
              <c:idx val="0"/>
              <c:layout>
                <c:manualLayout>
                  <c:x val="7.630205145041321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44-400C-88E3-054C984FB578}"/>
                </c:ext>
              </c:extLst>
            </c:dLbl>
            <c:dLbl>
              <c:idx val="1"/>
              <c:layout>
                <c:manualLayout>
                  <c:x val="-3.1126227936039157E-17"/>
                  <c:y val="-2.08458642571303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11-474A-B5EC-CD9ACA0A4F0C}"/>
                </c:ext>
              </c:extLst>
            </c:dLbl>
            <c:dLbl>
              <c:idx val="2"/>
              <c:layout>
                <c:manualLayout>
                  <c:x val="0"/>
                  <c:y val="-2.0845864257130361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57BA-4167-B0C4-F330D8AB4606}"/>
                </c:ext>
              </c:extLst>
            </c:dLbl>
            <c:dLbl>
              <c:idx val="3"/>
              <c:layout>
                <c:manualLayout>
                  <c:x val="0"/>
                  <c:y val="-3.7059314234898506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4286-4FE2-B2B7-39662EFE834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TEUS!$B$8:$M$8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TEUS!$B$14:$M$14</c:f>
              <c:numCache>
                <c:formatCode>_(* #,##0_);_(* \(#,##0\);_(* "-"??_);_(@_)</c:formatCode>
                <c:ptCount val="12"/>
                <c:pt idx="0">
                  <c:v>62</c:v>
                </c:pt>
                <c:pt idx="1">
                  <c:v>0</c:v>
                </c:pt>
                <c:pt idx="2">
                  <c:v>0</c:v>
                </c:pt>
                <c:pt idx="3">
                  <c:v>8</c:v>
                </c:pt>
                <c:pt idx="4">
                  <c:v>48</c:v>
                </c:pt>
                <c:pt idx="5">
                  <c:v>7</c:v>
                </c:pt>
                <c:pt idx="6">
                  <c:v>2</c:v>
                </c:pt>
                <c:pt idx="7">
                  <c:v>1</c:v>
                </c:pt>
                <c:pt idx="8">
                  <c:v>6</c:v>
                </c:pt>
                <c:pt idx="9">
                  <c:v>68</c:v>
                </c:pt>
                <c:pt idx="10">
                  <c:v>729</c:v>
                </c:pt>
                <c:pt idx="11">
                  <c:v>5</c:v>
                </c:pt>
              </c:numCache>
            </c:numRef>
          </c:val>
          <c:extLst>
            <c:ext xmlns:c16="http://schemas.microsoft.com/office/drawing/2014/chart" uri="{C3380CC4-5D6E-409C-BE32-E72D297353CC}">
              <c16:uniqueId val="{00000005-4696-4740-9E2A-5796188DFD0E}"/>
            </c:ext>
          </c:extLst>
        </c:ser>
        <c:dLbls>
          <c:dLblPos val="outEnd"/>
          <c:showLegendKey val="0"/>
          <c:showVal val="1"/>
          <c:showCatName val="0"/>
          <c:showSerName val="0"/>
          <c:showPercent val="0"/>
          <c:showBubbleSize val="0"/>
        </c:dLbls>
        <c:gapWidth val="312"/>
        <c:overlap val="-27"/>
        <c:axId val="1644297920"/>
        <c:axId val="1644301184"/>
      </c:barChart>
      <c:catAx>
        <c:axId val="16442979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644301184"/>
        <c:crosses val="autoZero"/>
        <c:auto val="1"/>
        <c:lblAlgn val="ctr"/>
        <c:lblOffset val="100"/>
        <c:tickLblSkip val="1"/>
        <c:tickMarkSkip val="1"/>
        <c:noMultiLvlLbl val="0"/>
      </c:catAx>
      <c:valAx>
        <c:axId val="1644301184"/>
        <c:scaling>
          <c:orientation val="minMax"/>
          <c:max val="3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0" spcFirstLastPara="1" vertOverflow="ellipsis" wrap="square" anchor="ctr" anchorCtr="1"/>
          <a:lstStyle/>
          <a:p>
            <a:pPr>
              <a:defRPr sz="12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644297920"/>
        <c:crosses val="autoZero"/>
        <c:crossBetween val="between"/>
        <c:majorUnit val="5000"/>
      </c:valAx>
      <c:spPr>
        <a:noFill/>
        <a:ln w="0">
          <a:solidFill>
            <a:schemeClr val="bg1">
              <a:lumMod val="65000"/>
            </a:schemeClr>
          </a:solidFill>
        </a:ln>
        <a:effectLst>
          <a:glow>
            <a:schemeClr val="accent1">
              <a:alpha val="40000"/>
            </a:schemeClr>
          </a:glow>
          <a:outerShdw blurRad="50800" dir="5400000" algn="ctr" rotWithShape="0">
            <a:srgbClr val="000000">
              <a:alpha val="43137"/>
            </a:srgbClr>
          </a:outerShdw>
          <a:softEdge rad="0"/>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solidFill>
        <a:schemeClr val="bg1">
          <a:lumMod val="65000"/>
        </a:schemeClr>
      </a:solidFill>
      <a:round/>
    </a:ln>
    <a:effectLst/>
  </c:spPr>
  <c:txPr>
    <a:bodyPr/>
    <a:lstStyle/>
    <a:p>
      <a:pPr>
        <a:defRPr sz="1200" b="1">
          <a:latin typeface="Montserrat" panose="00000500000000000000" pitchFamily="2" charset="0"/>
        </a:defRPr>
      </a:pPr>
      <a:endParaRPr lang="es-MX"/>
    </a:p>
  </c:txPr>
  <c:printSettings>
    <c:headerFooter/>
    <c:pageMargins b="0.75000000000000977" l="0.70000000000000062" r="0.70000000000000062" t="0.75000000000000977" header="0.30000000000000032" footer="0.30000000000000032"/>
    <c:pageSetup orientation="landscape" horizontalDpi="-3"/>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image" Target="../media/image11.png"/><Relationship Id="rId4" Type="http://schemas.openxmlformats.org/officeDocument/2006/relationships/image" Target="../media/image10.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9.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image" Target="../media/image9.png"/><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5</xdr:col>
      <xdr:colOff>449036</xdr:colOff>
      <xdr:row>26</xdr:row>
      <xdr:rowOff>66675</xdr:rowOff>
    </xdr:from>
    <xdr:to>
      <xdr:col>13</xdr:col>
      <xdr:colOff>489858</xdr:colOff>
      <xdr:row>43</xdr:row>
      <xdr:rowOff>176893</xdr:rowOff>
    </xdr:to>
    <xdr:graphicFrame macro="">
      <xdr:nvGraphicFramePr>
        <xdr:cNvPr id="5801127" name="Chart 2">
          <a:extLst>
            <a:ext uri="{FF2B5EF4-FFF2-40B4-BE49-F238E27FC236}">
              <a16:creationId xmlns:a16="http://schemas.microsoft.com/office/drawing/2014/main" id="{00000000-0008-0000-0000-0000A784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435429</xdr:colOff>
      <xdr:row>4</xdr:row>
      <xdr:rowOff>155864</xdr:rowOff>
    </xdr:from>
    <xdr:to>
      <xdr:col>13</xdr:col>
      <xdr:colOff>476250</xdr:colOff>
      <xdr:row>26</xdr:row>
      <xdr:rowOff>4330</xdr:rowOff>
    </xdr:to>
    <xdr:graphicFrame macro="">
      <xdr:nvGraphicFramePr>
        <xdr:cNvPr id="5801130" name="9 Gráfico">
          <a:extLst>
            <a:ext uri="{FF2B5EF4-FFF2-40B4-BE49-F238E27FC236}">
              <a16:creationId xmlns:a16="http://schemas.microsoft.com/office/drawing/2014/main" id="{00000000-0008-0000-0000-0000AA84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435430</xdr:colOff>
      <xdr:row>44</xdr:row>
      <xdr:rowOff>13607</xdr:rowOff>
    </xdr:from>
    <xdr:to>
      <xdr:col>13</xdr:col>
      <xdr:colOff>476250</xdr:colOff>
      <xdr:row>70</xdr:row>
      <xdr:rowOff>0</xdr:rowOff>
    </xdr:to>
    <xdr:graphicFrame macro="">
      <xdr:nvGraphicFramePr>
        <xdr:cNvPr id="9" name="Chart 4">
          <a:extLst>
            <a:ext uri="{FF2B5EF4-FFF2-40B4-BE49-F238E27FC236}">
              <a16:creationId xmlns:a16="http://schemas.microsoft.com/office/drawing/2014/main" id="{ADE0B7D0-8F9F-4A64-B696-A836CE037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136072</xdr:colOff>
      <xdr:row>67</xdr:row>
      <xdr:rowOff>16009</xdr:rowOff>
    </xdr:from>
    <xdr:to>
      <xdr:col>9</xdr:col>
      <xdr:colOff>149680</xdr:colOff>
      <xdr:row>68</xdr:row>
      <xdr:rowOff>165688</xdr:rowOff>
    </xdr:to>
    <xdr:sp macro="" textlink="">
      <xdr:nvSpPr>
        <xdr:cNvPr id="2" name="CuadroTexto 1">
          <a:extLst>
            <a:ext uri="{FF2B5EF4-FFF2-40B4-BE49-F238E27FC236}">
              <a16:creationId xmlns:a16="http://schemas.microsoft.com/office/drawing/2014/main" id="{68BC0057-C895-4D09-9AD4-BAE71F8692FB}"/>
            </a:ext>
          </a:extLst>
        </xdr:cNvPr>
        <xdr:cNvSpPr txBox="1"/>
      </xdr:nvSpPr>
      <xdr:spPr>
        <a:xfrm>
          <a:off x="8545286" y="13881688"/>
          <a:ext cx="775608" cy="340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latin typeface="Montserrat" panose="00000500000000000000" pitchFamily="2" charset="0"/>
            </a:rPr>
            <a:t>2021</a:t>
          </a:r>
        </a:p>
      </xdr:txBody>
    </xdr:sp>
    <xdr:clientData/>
  </xdr:twoCellAnchor>
  <xdr:twoCellAnchor>
    <xdr:from>
      <xdr:col>8</xdr:col>
      <xdr:colOff>748393</xdr:colOff>
      <xdr:row>45</xdr:row>
      <xdr:rowOff>81643</xdr:rowOff>
    </xdr:from>
    <xdr:to>
      <xdr:col>10</xdr:col>
      <xdr:colOff>204107</xdr:colOff>
      <xdr:row>45</xdr:row>
      <xdr:rowOff>95251</xdr:rowOff>
    </xdr:to>
    <xdr:cxnSp macro="">
      <xdr:nvCxnSpPr>
        <xdr:cNvPr id="4" name="Conector recto 3">
          <a:extLst>
            <a:ext uri="{FF2B5EF4-FFF2-40B4-BE49-F238E27FC236}">
              <a16:creationId xmlns:a16="http://schemas.microsoft.com/office/drawing/2014/main" id="{E86834BC-7CE8-4DB4-83C6-78016789E4DB}"/>
            </a:ext>
          </a:extLst>
        </xdr:cNvPr>
        <xdr:cNvCxnSpPr/>
      </xdr:nvCxnSpPr>
      <xdr:spPr bwMode="auto">
        <a:xfrm flipV="1">
          <a:off x="9157607" y="9647464"/>
          <a:ext cx="979714" cy="13608"/>
        </a:xfrm>
        <a:prstGeom prst="line">
          <a:avLst/>
        </a:prstGeom>
        <a:ln>
          <a:solidFill>
            <a:schemeClr val="tx1"/>
          </a:solidFill>
          <a:headEnd type="none" w="med" len="med"/>
          <a:tailEnd type="none" w="med" len="med"/>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176893</xdr:colOff>
      <xdr:row>64</xdr:row>
      <xdr:rowOff>68035</xdr:rowOff>
    </xdr:from>
    <xdr:to>
      <xdr:col>8</xdr:col>
      <xdr:colOff>347383</xdr:colOff>
      <xdr:row>65</xdr:row>
      <xdr:rowOff>64836</xdr:rowOff>
    </xdr:to>
    <xdr:sp macro="" textlink="">
      <xdr:nvSpPr>
        <xdr:cNvPr id="3" name="Diagrama de flujo: conector 2">
          <a:extLst>
            <a:ext uri="{FF2B5EF4-FFF2-40B4-BE49-F238E27FC236}">
              <a16:creationId xmlns:a16="http://schemas.microsoft.com/office/drawing/2014/main" id="{9EB12CC8-B601-4745-9543-D6F43FC509B4}"/>
            </a:ext>
          </a:extLst>
        </xdr:cNvPr>
        <xdr:cNvSpPr/>
      </xdr:nvSpPr>
      <xdr:spPr bwMode="auto">
        <a:xfrm>
          <a:off x="9157607" y="13362214"/>
          <a:ext cx="170490" cy="187301"/>
        </a:xfrm>
        <a:prstGeom prst="flowChartConnector">
          <a:avLst/>
        </a:prstGeom>
        <a:solidFill>
          <a:schemeClr val="bg1"/>
        </a:solidFill>
        <a:ln w="9525" cap="flat" cmpd="sng" algn="ctr">
          <a:solidFill>
            <a:schemeClr val="tx1"/>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lang="es-MX" sz="1100"/>
        </a:p>
      </xdr:txBody>
    </xdr:sp>
    <xdr:clientData/>
  </xdr:twoCellAnchor>
  <xdr:twoCellAnchor editAs="oneCell">
    <xdr:from>
      <xdr:col>13</xdr:col>
      <xdr:colOff>585109</xdr:colOff>
      <xdr:row>67</xdr:row>
      <xdr:rowOff>163284</xdr:rowOff>
    </xdr:from>
    <xdr:to>
      <xdr:col>13</xdr:col>
      <xdr:colOff>1893844</xdr:colOff>
      <xdr:row>71</xdr:row>
      <xdr:rowOff>16599</xdr:rowOff>
    </xdr:to>
    <xdr:pic>
      <xdr:nvPicPr>
        <xdr:cNvPr id="14" name="Imagen 13">
          <a:extLst>
            <a:ext uri="{FF2B5EF4-FFF2-40B4-BE49-F238E27FC236}">
              <a16:creationId xmlns:a16="http://schemas.microsoft.com/office/drawing/2014/main" id="{8A8F32E7-41D3-4AD4-85CB-1263E6D0880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389430" y="14028963"/>
          <a:ext cx="1308735" cy="615315"/>
        </a:xfrm>
        <a:prstGeom prst="rect">
          <a:avLst/>
        </a:prstGeom>
        <a:noFill/>
      </xdr:spPr>
    </xdr:pic>
    <xdr:clientData/>
  </xdr:twoCellAnchor>
  <xdr:twoCellAnchor>
    <xdr:from>
      <xdr:col>7</xdr:col>
      <xdr:colOff>640279</xdr:colOff>
      <xdr:row>0</xdr:row>
      <xdr:rowOff>0</xdr:rowOff>
    </xdr:from>
    <xdr:to>
      <xdr:col>14</xdr:col>
      <xdr:colOff>249383</xdr:colOff>
      <xdr:row>4</xdr:row>
      <xdr:rowOff>178130</xdr:rowOff>
    </xdr:to>
    <xdr:grpSp>
      <xdr:nvGrpSpPr>
        <xdr:cNvPr id="10" name="Grupo 9">
          <a:extLst>
            <a:ext uri="{FF2B5EF4-FFF2-40B4-BE49-F238E27FC236}">
              <a16:creationId xmlns:a16="http://schemas.microsoft.com/office/drawing/2014/main" id="{5043D092-484A-4A94-BD86-D3E442C375CF}"/>
            </a:ext>
          </a:extLst>
        </xdr:cNvPr>
        <xdr:cNvGrpSpPr/>
      </xdr:nvGrpSpPr>
      <xdr:grpSpPr>
        <a:xfrm>
          <a:off x="8822378" y="0"/>
          <a:ext cx="6532418" cy="1092530"/>
          <a:chOff x="0" y="244929"/>
          <a:chExt cx="4618289" cy="673603"/>
        </a:xfrm>
      </xdr:grpSpPr>
      <xdr:pic>
        <xdr:nvPicPr>
          <xdr:cNvPr id="15" name="Imagen 14">
            <a:extLst>
              <a:ext uri="{FF2B5EF4-FFF2-40B4-BE49-F238E27FC236}">
                <a16:creationId xmlns:a16="http://schemas.microsoft.com/office/drawing/2014/main" id="{B4070EDE-8468-49FB-3046-65B5AAC1931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70635" y="245564"/>
            <a:ext cx="3347654" cy="672968"/>
          </a:xfrm>
          <a:prstGeom prst="rect">
            <a:avLst/>
          </a:prstGeom>
        </xdr:spPr>
      </xdr:pic>
      <xdr:pic>
        <xdr:nvPicPr>
          <xdr:cNvPr id="16" name="Imagen 15">
            <a:extLst>
              <a:ext uri="{FF2B5EF4-FFF2-40B4-BE49-F238E27FC236}">
                <a16:creationId xmlns:a16="http://schemas.microsoft.com/office/drawing/2014/main" id="{775CBE53-46F2-0BE7-7DFD-ABB8933443B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6994"/>
          <a:stretch/>
        </xdr:blipFill>
        <xdr:spPr bwMode="auto">
          <a:xfrm>
            <a:off x="557530" y="448129"/>
            <a:ext cx="792480" cy="258379"/>
          </a:xfrm>
          <a:prstGeom prst="rect">
            <a:avLst/>
          </a:prstGeom>
          <a:ln>
            <a:noFill/>
          </a:ln>
          <a:extLst>
            <a:ext uri="{53640926-AAD7-44D8-BBD7-CCE9431645EC}">
              <a14:shadowObscured xmlns:a14="http://schemas.microsoft.com/office/drawing/2010/main"/>
            </a:ext>
          </a:extLst>
        </xdr:spPr>
      </xdr:pic>
      <xdr:pic>
        <xdr:nvPicPr>
          <xdr:cNvPr id="17" name="Imagen 16">
            <a:extLst>
              <a:ext uri="{FF2B5EF4-FFF2-40B4-BE49-F238E27FC236}">
                <a16:creationId xmlns:a16="http://schemas.microsoft.com/office/drawing/2014/main" id="{62AAFA07-3AF5-E6FD-18D4-0D1B0CF383D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84065"/>
          <a:stretch/>
        </xdr:blipFill>
        <xdr:spPr bwMode="auto">
          <a:xfrm>
            <a:off x="0" y="244929"/>
            <a:ext cx="532765" cy="672968"/>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26</xdr:row>
      <xdr:rowOff>0</xdr:rowOff>
    </xdr:from>
    <xdr:to>
      <xdr:col>12</xdr:col>
      <xdr:colOff>766688</xdr:colOff>
      <xdr:row>61</xdr:row>
      <xdr:rowOff>127527</xdr:rowOff>
    </xdr:to>
    <xdr:graphicFrame macro="">
      <xdr:nvGraphicFramePr>
        <xdr:cNvPr id="9" name="Chart 16">
          <a:extLst>
            <a:ext uri="{FF2B5EF4-FFF2-40B4-BE49-F238E27FC236}">
              <a16:creationId xmlns:a16="http://schemas.microsoft.com/office/drawing/2014/main" id="{1148A8F2-B381-4CEA-B620-ED53320CF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969819</xdr:colOff>
      <xdr:row>25</xdr:row>
      <xdr:rowOff>173183</xdr:rowOff>
    </xdr:from>
    <xdr:to>
      <xdr:col>24</xdr:col>
      <xdr:colOff>8745683</xdr:colOff>
      <xdr:row>61</xdr:row>
      <xdr:rowOff>183596</xdr:rowOff>
    </xdr:to>
    <xdr:graphicFrame macro="">
      <xdr:nvGraphicFramePr>
        <xdr:cNvPr id="10" name="5 Gráfico">
          <a:extLst>
            <a:ext uri="{FF2B5EF4-FFF2-40B4-BE49-F238E27FC236}">
              <a16:creationId xmlns:a16="http://schemas.microsoft.com/office/drawing/2014/main" id="{29C4BCFB-33C8-4093-B8B8-CC43084D6A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24</xdr:col>
      <xdr:colOff>5836229</xdr:colOff>
      <xdr:row>0</xdr:row>
      <xdr:rowOff>184931</xdr:rowOff>
    </xdr:from>
    <xdr:to>
      <xdr:col>24</xdr:col>
      <xdr:colOff>8409191</xdr:colOff>
      <xdr:row>5</xdr:row>
      <xdr:rowOff>182362</xdr:rowOff>
    </xdr:to>
    <xdr:pic>
      <xdr:nvPicPr>
        <xdr:cNvPr id="13" name="Imagen 12">
          <a:extLst>
            <a:ext uri="{FF2B5EF4-FFF2-40B4-BE49-F238E27FC236}">
              <a16:creationId xmlns:a16="http://schemas.microsoft.com/office/drawing/2014/main" id="{E6192526-1365-401C-AC5F-254EB7D361B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626956" y="184931"/>
          <a:ext cx="2572962" cy="1209704"/>
        </a:xfrm>
        <a:prstGeom prst="rect">
          <a:avLst/>
        </a:prstGeom>
        <a:noFill/>
      </xdr:spPr>
    </xdr:pic>
    <xdr:clientData/>
  </xdr:twoCellAnchor>
  <xdr:twoCellAnchor>
    <xdr:from>
      <xdr:col>0</xdr:col>
      <xdr:colOff>0</xdr:colOff>
      <xdr:row>0</xdr:row>
      <xdr:rowOff>68034</xdr:rowOff>
    </xdr:from>
    <xdr:to>
      <xdr:col>5</xdr:col>
      <xdr:colOff>952186</xdr:colOff>
      <xdr:row>5</xdr:row>
      <xdr:rowOff>90682</xdr:rowOff>
    </xdr:to>
    <xdr:grpSp>
      <xdr:nvGrpSpPr>
        <xdr:cNvPr id="2" name="Grupo 1">
          <a:extLst>
            <a:ext uri="{FF2B5EF4-FFF2-40B4-BE49-F238E27FC236}">
              <a16:creationId xmlns:a16="http://schemas.microsoft.com/office/drawing/2014/main" id="{0722E9B6-C901-4E9B-95CA-77CA651C774F}"/>
            </a:ext>
          </a:extLst>
        </xdr:cNvPr>
        <xdr:cNvGrpSpPr/>
      </xdr:nvGrpSpPr>
      <xdr:grpSpPr>
        <a:xfrm>
          <a:off x="0" y="68034"/>
          <a:ext cx="7352986" cy="1186430"/>
          <a:chOff x="0" y="244929"/>
          <a:chExt cx="4618289" cy="673603"/>
        </a:xfrm>
      </xdr:grpSpPr>
      <xdr:pic>
        <xdr:nvPicPr>
          <xdr:cNvPr id="3" name="Imagen 2">
            <a:extLst>
              <a:ext uri="{FF2B5EF4-FFF2-40B4-BE49-F238E27FC236}">
                <a16:creationId xmlns:a16="http://schemas.microsoft.com/office/drawing/2014/main" id="{4AF2B837-FFEF-A3DA-2616-3C30592ED3B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635" y="245564"/>
            <a:ext cx="3347654" cy="672968"/>
          </a:xfrm>
          <a:prstGeom prst="rect">
            <a:avLst/>
          </a:prstGeom>
        </xdr:spPr>
      </xdr:pic>
      <xdr:pic>
        <xdr:nvPicPr>
          <xdr:cNvPr id="4" name="Imagen 3">
            <a:extLst>
              <a:ext uri="{FF2B5EF4-FFF2-40B4-BE49-F238E27FC236}">
                <a16:creationId xmlns:a16="http://schemas.microsoft.com/office/drawing/2014/main" id="{D475190C-8480-CBA8-72FA-C5B0004FE725}"/>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994"/>
          <a:stretch/>
        </xdr:blipFill>
        <xdr:spPr bwMode="auto">
          <a:xfrm>
            <a:off x="557530" y="448129"/>
            <a:ext cx="792480" cy="258379"/>
          </a:xfrm>
          <a:prstGeom prst="rect">
            <a:avLst/>
          </a:prstGeom>
          <a:ln>
            <a:noFill/>
          </a:ln>
          <a:extLst>
            <a:ext uri="{53640926-AAD7-44D8-BBD7-CCE9431645EC}">
              <a14:shadowObscured xmlns:a14="http://schemas.microsoft.com/office/drawing/2010/main"/>
            </a:ext>
          </a:extLst>
        </xdr:spPr>
      </xdr:pic>
      <xdr:pic>
        <xdr:nvPicPr>
          <xdr:cNvPr id="5" name="Imagen 4">
            <a:extLst>
              <a:ext uri="{FF2B5EF4-FFF2-40B4-BE49-F238E27FC236}">
                <a16:creationId xmlns:a16="http://schemas.microsoft.com/office/drawing/2014/main" id="{442FED65-612D-745B-8F5B-EAE0B0EC29F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84065"/>
          <a:stretch/>
        </xdr:blipFill>
        <xdr:spPr bwMode="auto">
          <a:xfrm>
            <a:off x="0" y="244929"/>
            <a:ext cx="532765" cy="672968"/>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2.xml><?xml version="1.0" encoding="utf-8"?>
<c:userShapes xmlns:c="http://schemas.openxmlformats.org/drawingml/2006/chart">
  <cdr:relSizeAnchor xmlns:cdr="http://schemas.openxmlformats.org/drawingml/2006/chartDrawing">
    <cdr:from>
      <cdr:x>0.67412</cdr:x>
      <cdr:y>0.88991</cdr:y>
    </cdr:from>
    <cdr:to>
      <cdr:x>0.83027</cdr:x>
      <cdr:y>0.9555</cdr:y>
    </cdr:to>
    <cdr:sp macro="" textlink="">
      <cdr:nvSpPr>
        <cdr:cNvPr id="2" name="CuadroTexto 1">
          <a:extLst xmlns:a="http://schemas.openxmlformats.org/drawingml/2006/main">
            <a:ext uri="{FF2B5EF4-FFF2-40B4-BE49-F238E27FC236}">
              <a16:creationId xmlns:a16="http://schemas.microsoft.com/office/drawing/2014/main" id="{68BC0057-C895-4D09-9AD4-BAE71F8692FB}"/>
            </a:ext>
          </a:extLst>
        </cdr:cNvPr>
        <cdr:cNvSpPr txBox="1"/>
      </cdr:nvSpPr>
      <cdr:spPr>
        <a:xfrm xmlns:a="http://schemas.openxmlformats.org/drawingml/2006/main">
          <a:off x="4155268" y="4540925"/>
          <a:ext cx="962514" cy="33468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b="1">
              <a:latin typeface="Montserrat" panose="00000500000000000000" pitchFamily="2" charset="0"/>
            </a:rPr>
            <a:t>2022</a:t>
          </a:r>
        </a:p>
      </cdr:txBody>
    </cdr:sp>
  </cdr:relSizeAnchor>
  <cdr:relSizeAnchor xmlns:cdr="http://schemas.openxmlformats.org/drawingml/2006/chartDrawing">
    <cdr:from>
      <cdr:x>0.43856</cdr:x>
      <cdr:y>0.02133</cdr:y>
    </cdr:from>
    <cdr:to>
      <cdr:x>0.77004</cdr:x>
      <cdr:y>0.07733</cdr:y>
    </cdr:to>
    <cdr:sp macro="" textlink="">
      <cdr:nvSpPr>
        <cdr:cNvPr id="3" name="CuadroTexto 2">
          <a:extLst xmlns:a="http://schemas.openxmlformats.org/drawingml/2006/main">
            <a:ext uri="{FF2B5EF4-FFF2-40B4-BE49-F238E27FC236}">
              <a16:creationId xmlns:a16="http://schemas.microsoft.com/office/drawing/2014/main" id="{2F3AE8EF-DA51-4D42-A36C-028A4595E729}"/>
            </a:ext>
          </a:extLst>
        </cdr:cNvPr>
        <cdr:cNvSpPr txBox="1"/>
      </cdr:nvSpPr>
      <cdr:spPr>
        <a:xfrm xmlns:a="http://schemas.openxmlformats.org/drawingml/2006/main">
          <a:off x="2178380" y="108858"/>
          <a:ext cx="1646464"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100" b="1">
              <a:solidFill>
                <a:sysClr val="windowText" lastClr="000000"/>
              </a:solidFill>
              <a:latin typeface="Montserrat" panose="00000500000000000000" pitchFamily="2" charset="0"/>
            </a:rPr>
            <a:t>ARRIBOS</a:t>
          </a:r>
          <a:r>
            <a:rPr lang="es-MX" sz="1100">
              <a:latin typeface="Montserrat" panose="00000500000000000000" pitchFamily="2" charset="0"/>
            </a:rPr>
            <a:t> </a:t>
          </a:r>
        </a:p>
      </cdr:txBody>
    </cdr:sp>
  </cdr:relSizeAnchor>
  <cdr:relSizeAnchor xmlns:cdr="http://schemas.openxmlformats.org/drawingml/2006/chartDrawing">
    <cdr:from>
      <cdr:x>0.70894</cdr:x>
      <cdr:y>0.33487</cdr:y>
    </cdr:from>
    <cdr:to>
      <cdr:x>0.73634</cdr:x>
      <cdr:y>0.36687</cdr:y>
    </cdr:to>
    <cdr:sp macro="" textlink="">
      <cdr:nvSpPr>
        <cdr:cNvPr id="4" name="Diagrama de flujo: conector 3">
          <a:extLst xmlns:a="http://schemas.openxmlformats.org/drawingml/2006/main">
            <a:ext uri="{FF2B5EF4-FFF2-40B4-BE49-F238E27FC236}">
              <a16:creationId xmlns:a16="http://schemas.microsoft.com/office/drawing/2014/main" id="{9EB12CC8-B601-4745-9543-D6F43FC509B4}"/>
            </a:ext>
          </a:extLst>
        </cdr:cNvPr>
        <cdr:cNvSpPr/>
      </cdr:nvSpPr>
      <cdr:spPr bwMode="auto">
        <a:xfrm xmlns:a="http://schemas.openxmlformats.org/drawingml/2006/main">
          <a:off x="4369961" y="1708751"/>
          <a:ext cx="168833" cy="163286"/>
        </a:xfrm>
        <a:prstGeom xmlns:a="http://schemas.openxmlformats.org/drawingml/2006/main" prst="flowChartConnector">
          <a:avLst/>
        </a:prstGeom>
        <a:solidFill xmlns:a="http://schemas.openxmlformats.org/drawingml/2006/main">
          <a:schemeClr val="bg1"/>
        </a:solidFill>
        <a:ln xmlns:a="http://schemas.openxmlformats.org/drawingml/2006/main" w="9525" cap="flat" cmpd="sng" algn="ctr">
          <a:solidFill>
            <a:schemeClr val="tx1"/>
          </a:solidFill>
          <a:prstDash val="solid"/>
          <a:round/>
          <a:headEnd type="none" w="med" len="med"/>
          <a:tailEnd type="none" w="med" len="med"/>
        </a:ln>
        <a:effectLst xmlns:a="http://schemas.openxmlformats.org/drawingml/2006/main">
          <a:outerShdw dist="35921" dir="2700000" algn="ctr" rotWithShape="0">
            <a:srgbClr val="000000"/>
          </a:outerShdw>
        </a:effectLst>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s-MX"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558307</xdr:colOff>
      <xdr:row>29</xdr:row>
      <xdr:rowOff>171658</xdr:rowOff>
    </xdr:from>
    <xdr:to>
      <xdr:col>15</xdr:col>
      <xdr:colOff>2016126</xdr:colOff>
      <xdr:row>75</xdr:row>
      <xdr:rowOff>50511</xdr:rowOff>
    </xdr:to>
    <xdr:graphicFrame macro="">
      <xdr:nvGraphicFramePr>
        <xdr:cNvPr id="6232069" name="Chart 3">
          <a:extLst>
            <a:ext uri="{FF2B5EF4-FFF2-40B4-BE49-F238E27FC236}">
              <a16:creationId xmlns:a16="http://schemas.microsoft.com/office/drawing/2014/main" id="{00000000-0008-0000-0100-000005185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1952568</xdr:colOff>
      <xdr:row>27</xdr:row>
      <xdr:rowOff>103910</xdr:rowOff>
    </xdr:from>
    <xdr:to>
      <xdr:col>26</xdr:col>
      <xdr:colOff>196994</xdr:colOff>
      <xdr:row>63</xdr:row>
      <xdr:rowOff>0</xdr:rowOff>
    </xdr:to>
    <xdr:graphicFrame macro="">
      <xdr:nvGraphicFramePr>
        <xdr:cNvPr id="6232070" name="Chart 22">
          <a:extLst>
            <a:ext uri="{FF2B5EF4-FFF2-40B4-BE49-F238E27FC236}">
              <a16:creationId xmlns:a16="http://schemas.microsoft.com/office/drawing/2014/main" id="{00000000-0008-0000-0100-000006185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23</xdr:col>
      <xdr:colOff>1194954</xdr:colOff>
      <xdr:row>68</xdr:row>
      <xdr:rowOff>207819</xdr:rowOff>
    </xdr:from>
    <xdr:to>
      <xdr:col>27</xdr:col>
      <xdr:colOff>342722</xdr:colOff>
      <xdr:row>74</xdr:row>
      <xdr:rowOff>216996</xdr:rowOff>
    </xdr:to>
    <xdr:pic>
      <xdr:nvPicPr>
        <xdr:cNvPr id="11" name="Imagen 10">
          <a:extLst>
            <a:ext uri="{FF2B5EF4-FFF2-40B4-BE49-F238E27FC236}">
              <a16:creationId xmlns:a16="http://schemas.microsoft.com/office/drawing/2014/main" id="{D5DB06BA-47EF-4EAD-ADF2-EF01455FFB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34090" y="23570046"/>
          <a:ext cx="3113631" cy="1463905"/>
        </a:xfrm>
        <a:prstGeom prst="rect">
          <a:avLst/>
        </a:prstGeom>
        <a:noFill/>
      </xdr:spPr>
    </xdr:pic>
    <xdr:clientData/>
  </xdr:twoCellAnchor>
  <xdr:twoCellAnchor>
    <xdr:from>
      <xdr:col>0</xdr:col>
      <xdr:colOff>0</xdr:colOff>
      <xdr:row>0</xdr:row>
      <xdr:rowOff>0</xdr:rowOff>
    </xdr:from>
    <xdr:to>
      <xdr:col>2</xdr:col>
      <xdr:colOff>2146193</xdr:colOff>
      <xdr:row>5</xdr:row>
      <xdr:rowOff>60455</xdr:rowOff>
    </xdr:to>
    <xdr:grpSp>
      <xdr:nvGrpSpPr>
        <xdr:cNvPr id="12" name="Grupo 11">
          <a:extLst>
            <a:ext uri="{FF2B5EF4-FFF2-40B4-BE49-F238E27FC236}">
              <a16:creationId xmlns:a16="http://schemas.microsoft.com/office/drawing/2014/main" id="{AB016121-2AE8-4F28-C003-0039B7FB894F}"/>
            </a:ext>
          </a:extLst>
        </xdr:cNvPr>
        <xdr:cNvGrpSpPr/>
      </xdr:nvGrpSpPr>
      <xdr:grpSpPr>
        <a:xfrm>
          <a:off x="0" y="0"/>
          <a:ext cx="7708164" cy="1194010"/>
          <a:chOff x="0" y="244929"/>
          <a:chExt cx="4618289" cy="673603"/>
        </a:xfrm>
      </xdr:grpSpPr>
      <xdr:pic>
        <xdr:nvPicPr>
          <xdr:cNvPr id="5" name="Imagen 4">
            <a:extLst>
              <a:ext uri="{FF2B5EF4-FFF2-40B4-BE49-F238E27FC236}">
                <a16:creationId xmlns:a16="http://schemas.microsoft.com/office/drawing/2014/main" id="{0901CE82-2810-BFFB-E3FA-66863E01EF8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635" y="245564"/>
            <a:ext cx="3347654" cy="672968"/>
          </a:xfrm>
          <a:prstGeom prst="rect">
            <a:avLst/>
          </a:prstGeom>
        </xdr:spPr>
      </xdr:pic>
      <xdr:pic>
        <xdr:nvPicPr>
          <xdr:cNvPr id="6" name="Imagen 5">
            <a:extLst>
              <a:ext uri="{FF2B5EF4-FFF2-40B4-BE49-F238E27FC236}">
                <a16:creationId xmlns:a16="http://schemas.microsoft.com/office/drawing/2014/main" id="{38C2D95E-5B3A-0CDD-DACE-39582020B11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994"/>
          <a:stretch/>
        </xdr:blipFill>
        <xdr:spPr bwMode="auto">
          <a:xfrm>
            <a:off x="557530" y="448129"/>
            <a:ext cx="792480" cy="258379"/>
          </a:xfrm>
          <a:prstGeom prst="rect">
            <a:avLst/>
          </a:prstGeom>
          <a:ln>
            <a:noFill/>
          </a:ln>
          <a:extLst>
            <a:ext uri="{53640926-AAD7-44D8-BBD7-CCE9431645EC}">
              <a14:shadowObscured xmlns:a14="http://schemas.microsoft.com/office/drawing/2010/main"/>
            </a:ext>
          </a:extLst>
        </xdr:spPr>
      </xdr:pic>
      <xdr:pic>
        <xdr:nvPicPr>
          <xdr:cNvPr id="7" name="Imagen 6">
            <a:extLst>
              <a:ext uri="{FF2B5EF4-FFF2-40B4-BE49-F238E27FC236}">
                <a16:creationId xmlns:a16="http://schemas.microsoft.com/office/drawing/2014/main" id="{E2EE0E72-3155-E4DE-9D10-7D642B32BFE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84065"/>
          <a:stretch/>
        </xdr:blipFill>
        <xdr:spPr bwMode="auto">
          <a:xfrm>
            <a:off x="0" y="244929"/>
            <a:ext cx="532765" cy="672968"/>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0.50443</cdr:x>
      <cdr:y>0.52879</cdr:y>
    </cdr:from>
    <cdr:to>
      <cdr:x>0.51896</cdr:x>
      <cdr:y>0.59882</cdr:y>
    </cdr:to>
    <cdr:sp macro="" textlink="">
      <cdr:nvSpPr>
        <cdr:cNvPr id="33793" name="Text Box 1"/>
        <cdr:cNvSpPr txBox="1">
          <a:spLocks xmlns:a="http://schemas.openxmlformats.org/drawingml/2006/main" noChangeArrowheads="1"/>
        </cdr:cNvSpPr>
      </cdr:nvSpPr>
      <cdr:spPr bwMode="auto">
        <a:xfrm xmlns:a="http://schemas.openxmlformats.org/drawingml/2006/main">
          <a:off x="3193507" y="2094777"/>
          <a:ext cx="91883" cy="2800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1">
            <a:defRPr sz="1000"/>
          </a:pPr>
          <a:r>
            <a:rPr lang="es-MX" sz="1325" b="0" i="0" strike="noStrike">
              <a:solidFill>
                <a:srgbClr val="000000"/>
              </a:solidFill>
              <a:latin typeface="Arial"/>
              <a:cs typeface="Arial"/>
            </a:rPr>
            <a:t> </a:t>
          </a:r>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349319</xdr:colOff>
      <xdr:row>65</xdr:row>
      <xdr:rowOff>119062</xdr:rowOff>
    </xdr:from>
    <xdr:to>
      <xdr:col>22</xdr:col>
      <xdr:colOff>229465</xdr:colOff>
      <xdr:row>75</xdr:row>
      <xdr:rowOff>95250</xdr:rowOff>
    </xdr:to>
    <xdr:graphicFrame macro="">
      <xdr:nvGraphicFramePr>
        <xdr:cNvPr id="4711907" name="Chart 2522">
          <a:extLst>
            <a:ext uri="{FF2B5EF4-FFF2-40B4-BE49-F238E27FC236}">
              <a16:creationId xmlns:a16="http://schemas.microsoft.com/office/drawing/2014/main" id="{00000000-0008-0000-0200-0000E3E54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388422</xdr:colOff>
      <xdr:row>15</xdr:row>
      <xdr:rowOff>61947</xdr:rowOff>
    </xdr:from>
    <xdr:to>
      <xdr:col>14</xdr:col>
      <xdr:colOff>450273</xdr:colOff>
      <xdr:row>53</xdr:row>
      <xdr:rowOff>69272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23</xdr:col>
      <xdr:colOff>727364</xdr:colOff>
      <xdr:row>94</xdr:row>
      <xdr:rowOff>91482</xdr:rowOff>
    </xdr:from>
    <xdr:to>
      <xdr:col>28</xdr:col>
      <xdr:colOff>131100</xdr:colOff>
      <xdr:row>100</xdr:row>
      <xdr:rowOff>147725</xdr:rowOff>
    </xdr:to>
    <xdr:pic>
      <xdr:nvPicPr>
        <xdr:cNvPr id="10" name="Imagen 9">
          <a:extLst>
            <a:ext uri="{FF2B5EF4-FFF2-40B4-BE49-F238E27FC236}">
              <a16:creationId xmlns:a16="http://schemas.microsoft.com/office/drawing/2014/main" id="{B3C5EF76-FC0C-4D9E-BDED-7475BC5FBC6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640819" y="32874800"/>
          <a:ext cx="3213736" cy="1510970"/>
        </a:xfrm>
        <a:prstGeom prst="rect">
          <a:avLst/>
        </a:prstGeom>
        <a:noFill/>
      </xdr:spPr>
    </xdr:pic>
    <xdr:clientData/>
  </xdr:twoCellAnchor>
  <xdr:twoCellAnchor>
    <xdr:from>
      <xdr:col>0</xdr:col>
      <xdr:colOff>259773</xdr:colOff>
      <xdr:row>0</xdr:row>
      <xdr:rowOff>173182</xdr:rowOff>
    </xdr:from>
    <xdr:to>
      <xdr:col>2</xdr:col>
      <xdr:colOff>680258</xdr:colOff>
      <xdr:row>3</xdr:row>
      <xdr:rowOff>105814</xdr:rowOff>
    </xdr:to>
    <xdr:grpSp>
      <xdr:nvGrpSpPr>
        <xdr:cNvPr id="3" name="Grupo 2">
          <a:extLst>
            <a:ext uri="{FF2B5EF4-FFF2-40B4-BE49-F238E27FC236}">
              <a16:creationId xmlns:a16="http://schemas.microsoft.com/office/drawing/2014/main" id="{4ECA8810-0105-4CEC-BB30-DCE3BE076265}"/>
            </a:ext>
          </a:extLst>
        </xdr:cNvPr>
        <xdr:cNvGrpSpPr/>
      </xdr:nvGrpSpPr>
      <xdr:grpSpPr>
        <a:xfrm>
          <a:off x="259773" y="173182"/>
          <a:ext cx="4607076" cy="612765"/>
          <a:chOff x="0" y="244929"/>
          <a:chExt cx="4618289" cy="673603"/>
        </a:xfrm>
      </xdr:grpSpPr>
      <xdr:pic>
        <xdr:nvPicPr>
          <xdr:cNvPr id="4" name="Imagen 3">
            <a:extLst>
              <a:ext uri="{FF2B5EF4-FFF2-40B4-BE49-F238E27FC236}">
                <a16:creationId xmlns:a16="http://schemas.microsoft.com/office/drawing/2014/main" id="{4BFA6426-ABC6-10BF-AA42-8328A942F2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0635" y="245564"/>
            <a:ext cx="3347654" cy="672968"/>
          </a:xfrm>
          <a:prstGeom prst="rect">
            <a:avLst/>
          </a:prstGeom>
        </xdr:spPr>
      </xdr:pic>
      <xdr:pic>
        <xdr:nvPicPr>
          <xdr:cNvPr id="5" name="Imagen 4">
            <a:extLst>
              <a:ext uri="{FF2B5EF4-FFF2-40B4-BE49-F238E27FC236}">
                <a16:creationId xmlns:a16="http://schemas.microsoft.com/office/drawing/2014/main" id="{228F0BEE-0C2E-35E2-A748-188360070E6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994"/>
          <a:stretch/>
        </xdr:blipFill>
        <xdr:spPr bwMode="auto">
          <a:xfrm>
            <a:off x="557530" y="448129"/>
            <a:ext cx="792480" cy="258379"/>
          </a:xfrm>
          <a:prstGeom prst="rect">
            <a:avLst/>
          </a:prstGeom>
          <a:ln>
            <a:noFill/>
          </a:ln>
          <a:extLst>
            <a:ext uri="{53640926-AAD7-44D8-BBD7-CCE9431645EC}">
              <a14:shadowObscured xmlns:a14="http://schemas.microsoft.com/office/drawing/2010/main"/>
            </a:ext>
          </a:extLst>
        </xdr:spPr>
      </xdr:pic>
      <xdr:pic>
        <xdr:nvPicPr>
          <xdr:cNvPr id="6" name="Imagen 5">
            <a:extLst>
              <a:ext uri="{FF2B5EF4-FFF2-40B4-BE49-F238E27FC236}">
                <a16:creationId xmlns:a16="http://schemas.microsoft.com/office/drawing/2014/main" id="{7651C801-D605-EBAA-7214-17740297E93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84065"/>
          <a:stretch/>
        </xdr:blipFill>
        <xdr:spPr bwMode="auto">
          <a:xfrm>
            <a:off x="0" y="244929"/>
            <a:ext cx="532765" cy="672968"/>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116196</xdr:colOff>
      <xdr:row>22</xdr:row>
      <xdr:rowOff>155864</xdr:rowOff>
    </xdr:from>
    <xdr:to>
      <xdr:col>39</xdr:col>
      <xdr:colOff>423192</xdr:colOff>
      <xdr:row>75</xdr:row>
      <xdr:rowOff>103910</xdr:rowOff>
    </xdr:to>
    <xdr:graphicFrame macro="">
      <xdr:nvGraphicFramePr>
        <xdr:cNvPr id="6035605" name="5 Gráfico">
          <a:extLst>
            <a:ext uri="{FF2B5EF4-FFF2-40B4-BE49-F238E27FC236}">
              <a16:creationId xmlns:a16="http://schemas.microsoft.com/office/drawing/2014/main" id="{00000000-0008-0000-0300-00009518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18</xdr:row>
      <xdr:rowOff>57728</xdr:rowOff>
    </xdr:from>
    <xdr:to>
      <xdr:col>13</xdr:col>
      <xdr:colOff>87809</xdr:colOff>
      <xdr:row>45</xdr:row>
      <xdr:rowOff>152401</xdr:rowOff>
    </xdr:to>
    <xdr:graphicFrame macro="">
      <xdr:nvGraphicFramePr>
        <xdr:cNvPr id="6035606" name="Chart 1030">
          <a:extLst>
            <a:ext uri="{FF2B5EF4-FFF2-40B4-BE49-F238E27FC236}">
              <a16:creationId xmlns:a16="http://schemas.microsoft.com/office/drawing/2014/main" id="{00000000-0008-0000-0300-00009618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38099</xdr:colOff>
      <xdr:row>46</xdr:row>
      <xdr:rowOff>85726</xdr:rowOff>
    </xdr:from>
    <xdr:to>
      <xdr:col>13</xdr:col>
      <xdr:colOff>675408</xdr:colOff>
      <xdr:row>77</xdr:row>
      <xdr:rowOff>134471</xdr:rowOff>
    </xdr:to>
    <xdr:graphicFrame macro="">
      <xdr:nvGraphicFramePr>
        <xdr:cNvPr id="6035608" name="Chart 1033">
          <a:extLst>
            <a:ext uri="{FF2B5EF4-FFF2-40B4-BE49-F238E27FC236}">
              <a16:creationId xmlns:a16="http://schemas.microsoft.com/office/drawing/2014/main" id="{00000000-0008-0000-0300-00009818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388623</xdr:colOff>
      <xdr:row>89</xdr:row>
      <xdr:rowOff>78297</xdr:rowOff>
    </xdr:from>
    <xdr:to>
      <xdr:col>26</xdr:col>
      <xdr:colOff>23429</xdr:colOff>
      <xdr:row>115</xdr:row>
      <xdr:rowOff>87608</xdr:rowOff>
    </xdr:to>
    <xdr:graphicFrame macro="">
      <xdr:nvGraphicFramePr>
        <xdr:cNvPr id="6035609" name="11 Gráfico">
          <a:extLst>
            <a:ext uri="{FF2B5EF4-FFF2-40B4-BE49-F238E27FC236}">
              <a16:creationId xmlns:a16="http://schemas.microsoft.com/office/drawing/2014/main" id="{00000000-0008-0000-0300-00009918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670478</xdr:colOff>
      <xdr:row>27</xdr:row>
      <xdr:rowOff>43658</xdr:rowOff>
    </xdr:from>
    <xdr:to>
      <xdr:col>30</xdr:col>
      <xdr:colOff>128995</xdr:colOff>
      <xdr:row>27</xdr:row>
      <xdr:rowOff>72007</xdr:rowOff>
    </xdr:to>
    <xdr:cxnSp macro="">
      <xdr:nvCxnSpPr>
        <xdr:cNvPr id="9" name="8 Conector recto">
          <a:extLst>
            <a:ext uri="{FF2B5EF4-FFF2-40B4-BE49-F238E27FC236}">
              <a16:creationId xmlns:a16="http://schemas.microsoft.com/office/drawing/2014/main" id="{00000000-0008-0000-0300-000009000000}"/>
            </a:ext>
          </a:extLst>
        </xdr:cNvPr>
        <xdr:cNvCxnSpPr/>
      </xdr:nvCxnSpPr>
      <xdr:spPr bwMode="auto">
        <a:xfrm flipV="1">
          <a:off x="10151685" y="6754951"/>
          <a:ext cx="22428000" cy="28349"/>
        </a:xfrm>
        <a:prstGeom prst="line">
          <a:avLst/>
        </a:prstGeom>
        <a:solidFill>
          <a:srgbClr val="00CCFF"/>
        </a:solidFill>
        <a:ln w="9525" cap="flat" cmpd="sng" algn="ctr">
          <a:noFill/>
          <a:prstDash val="solid"/>
          <a:round/>
          <a:headEnd type="none" w="med" len="med"/>
          <a:tailEnd type="none" w="med" len="med"/>
        </a:ln>
        <a:effectLst>
          <a:outerShdw dist="35921" dir="2700000" algn="ctr" rotWithShape="0">
            <a:srgbClr val="000000"/>
          </a:outerShdw>
        </a:effectLst>
      </xdr:spPr>
    </xdr:cxnSp>
    <xdr:clientData/>
  </xdr:twoCellAnchor>
  <xdr:twoCellAnchor>
    <xdr:from>
      <xdr:col>12</xdr:col>
      <xdr:colOff>369093</xdr:colOff>
      <xdr:row>46</xdr:row>
      <xdr:rowOff>95250</xdr:rowOff>
    </xdr:from>
    <xdr:to>
      <xdr:col>14</xdr:col>
      <xdr:colOff>116681</xdr:colOff>
      <xdr:row>52</xdr:row>
      <xdr:rowOff>9525</xdr:rowOff>
    </xdr:to>
    <xdr:cxnSp macro="">
      <xdr:nvCxnSpPr>
        <xdr:cNvPr id="3" name="Conector recto 2">
          <a:extLst>
            <a:ext uri="{FF2B5EF4-FFF2-40B4-BE49-F238E27FC236}">
              <a16:creationId xmlns:a16="http://schemas.microsoft.com/office/drawing/2014/main" id="{00000000-0008-0000-0300-000003000000}"/>
            </a:ext>
          </a:extLst>
        </xdr:cNvPr>
        <xdr:cNvCxnSpPr/>
      </xdr:nvCxnSpPr>
      <xdr:spPr bwMode="auto">
        <a:xfrm>
          <a:off x="8643937" y="7512844"/>
          <a:ext cx="914400" cy="914400"/>
        </a:xfrm>
        <a:prstGeom prst="line">
          <a:avLst/>
        </a:prstGeom>
        <a:solidFill>
          <a:srgbClr val="00CCFF"/>
        </a:solidFill>
        <a:ln w="9525" cap="flat" cmpd="sng" algn="ctr">
          <a:noFill/>
          <a:prstDash val="solid"/>
          <a:round/>
          <a:headEnd type="none" w="med" len="med"/>
          <a:tailEnd type="none" w="med" len="med"/>
        </a:ln>
        <a:effectLst>
          <a:outerShdw dist="35921" dir="2700000" algn="ctr" rotWithShape="0">
            <a:srgbClr val="000000"/>
          </a:outerShdw>
        </a:effectLst>
      </xdr:spPr>
    </xdr:cxnSp>
    <xdr:clientData/>
  </xdr:twoCellAnchor>
  <xdr:twoCellAnchor>
    <xdr:from>
      <xdr:col>12</xdr:col>
      <xdr:colOff>329046</xdr:colOff>
      <xdr:row>44</xdr:row>
      <xdr:rowOff>142875</xdr:rowOff>
    </xdr:from>
    <xdr:to>
      <xdr:col>34</xdr:col>
      <xdr:colOff>686233</xdr:colOff>
      <xdr:row>46</xdr:row>
      <xdr:rowOff>95250</xdr:rowOff>
    </xdr:to>
    <xdr:cxnSp macro="">
      <xdr:nvCxnSpPr>
        <xdr:cNvPr id="5" name="Conector recto 4">
          <a:extLst>
            <a:ext uri="{FF2B5EF4-FFF2-40B4-BE49-F238E27FC236}">
              <a16:creationId xmlns:a16="http://schemas.microsoft.com/office/drawing/2014/main" id="{00000000-0008-0000-0300-000005000000}"/>
            </a:ext>
          </a:extLst>
        </xdr:cNvPr>
        <xdr:cNvCxnSpPr/>
      </xdr:nvCxnSpPr>
      <xdr:spPr bwMode="auto">
        <a:xfrm flipV="1">
          <a:off x="14114319" y="10100830"/>
          <a:ext cx="23684778" cy="333375"/>
        </a:xfrm>
        <a:prstGeom prst="line">
          <a:avLst/>
        </a:prstGeom>
        <a:solidFill>
          <a:srgbClr val="00CCFF"/>
        </a:solidFill>
        <a:ln w="9525" cap="flat" cmpd="sng" algn="ctr">
          <a:noFill/>
          <a:prstDash val="solid"/>
          <a:round/>
          <a:headEnd type="none" w="med" len="med"/>
          <a:tailEnd type="none" w="med" len="med"/>
        </a:ln>
        <a:effectLst>
          <a:outerShdw dist="35921" dir="2700000" algn="ctr" rotWithShape="0">
            <a:srgbClr val="000000"/>
          </a:outerShdw>
        </a:effectLst>
      </xdr:spPr>
    </xdr:cxnSp>
    <xdr:clientData/>
  </xdr:twoCellAnchor>
  <xdr:twoCellAnchor>
    <xdr:from>
      <xdr:col>22</xdr:col>
      <xdr:colOff>1215394</xdr:colOff>
      <xdr:row>49</xdr:row>
      <xdr:rowOff>102776</xdr:rowOff>
    </xdr:from>
    <xdr:to>
      <xdr:col>27</xdr:col>
      <xdr:colOff>475322</xdr:colOff>
      <xdr:row>54</xdr:row>
      <xdr:rowOff>95562</xdr:rowOff>
    </xdr:to>
    <xdr:sp macro="" textlink="">
      <xdr:nvSpPr>
        <xdr:cNvPr id="15" name="13 CuadroTexto">
          <a:extLst>
            <a:ext uri="{FF2B5EF4-FFF2-40B4-BE49-F238E27FC236}">
              <a16:creationId xmlns:a16="http://schemas.microsoft.com/office/drawing/2014/main" id="{00000000-0008-0000-0300-00000F000000}"/>
            </a:ext>
          </a:extLst>
        </xdr:cNvPr>
        <xdr:cNvSpPr txBox="1"/>
      </xdr:nvSpPr>
      <xdr:spPr>
        <a:xfrm>
          <a:off x="27088758" y="11983049"/>
          <a:ext cx="4455382" cy="1205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2000" b="1">
              <a:solidFill>
                <a:schemeClr val="tx1"/>
              </a:solidFill>
              <a:latin typeface="Montserrat" panose="00000500000000000000" pitchFamily="2" charset="0"/>
            </a:rPr>
            <a:t>Promedio: 33,772 </a:t>
          </a:r>
          <a:r>
            <a:rPr lang="es-MX" sz="2000" b="1" baseline="0">
              <a:solidFill>
                <a:schemeClr val="tx1"/>
              </a:solidFill>
              <a:latin typeface="Montserrat" panose="00000500000000000000" pitchFamily="2" charset="0"/>
            </a:rPr>
            <a:t>TEUS</a:t>
          </a:r>
        </a:p>
      </xdr:txBody>
    </xdr:sp>
    <xdr:clientData/>
  </xdr:twoCellAnchor>
  <xdr:twoCellAnchor editAs="oneCell">
    <xdr:from>
      <xdr:col>41</xdr:col>
      <xdr:colOff>584940</xdr:colOff>
      <xdr:row>116</xdr:row>
      <xdr:rowOff>204109</xdr:rowOff>
    </xdr:from>
    <xdr:to>
      <xdr:col>46</xdr:col>
      <xdr:colOff>138522</xdr:colOff>
      <xdr:row>123</xdr:row>
      <xdr:rowOff>71031</xdr:rowOff>
    </xdr:to>
    <xdr:pic>
      <xdr:nvPicPr>
        <xdr:cNvPr id="19" name="Imagen 18">
          <a:extLst>
            <a:ext uri="{FF2B5EF4-FFF2-40B4-BE49-F238E27FC236}">
              <a16:creationId xmlns:a16="http://schemas.microsoft.com/office/drawing/2014/main" id="{6C5E3A00-F147-4532-9EDB-B2F44ECC1A5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624333" y="28615823"/>
          <a:ext cx="3363582" cy="1581422"/>
        </a:xfrm>
        <a:prstGeom prst="rect">
          <a:avLst/>
        </a:prstGeom>
        <a:noFill/>
      </xdr:spPr>
    </xdr:pic>
    <xdr:clientData/>
  </xdr:twoCellAnchor>
  <xdr:twoCellAnchor>
    <xdr:from>
      <xdr:col>0</xdr:col>
      <xdr:colOff>0</xdr:colOff>
      <xdr:row>0</xdr:row>
      <xdr:rowOff>0</xdr:rowOff>
    </xdr:from>
    <xdr:to>
      <xdr:col>6</xdr:col>
      <xdr:colOff>211595</xdr:colOff>
      <xdr:row>5</xdr:row>
      <xdr:rowOff>16688</xdr:rowOff>
    </xdr:to>
    <xdr:grpSp>
      <xdr:nvGrpSpPr>
        <xdr:cNvPr id="2" name="Grupo 1">
          <a:extLst>
            <a:ext uri="{FF2B5EF4-FFF2-40B4-BE49-F238E27FC236}">
              <a16:creationId xmlns:a16="http://schemas.microsoft.com/office/drawing/2014/main" id="{52F28941-7544-4372-B77A-24C9DAAAC0F1}"/>
            </a:ext>
          </a:extLst>
        </xdr:cNvPr>
        <xdr:cNvGrpSpPr/>
      </xdr:nvGrpSpPr>
      <xdr:grpSpPr>
        <a:xfrm>
          <a:off x="0" y="0"/>
          <a:ext cx="7541910" cy="1150243"/>
          <a:chOff x="0" y="244929"/>
          <a:chExt cx="4618289" cy="673603"/>
        </a:xfrm>
      </xdr:grpSpPr>
      <xdr:pic>
        <xdr:nvPicPr>
          <xdr:cNvPr id="4" name="Imagen 3">
            <a:extLst>
              <a:ext uri="{FF2B5EF4-FFF2-40B4-BE49-F238E27FC236}">
                <a16:creationId xmlns:a16="http://schemas.microsoft.com/office/drawing/2014/main" id="{F5DBFF87-9B1B-2EA7-7D60-9B8F03734D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70635" y="245564"/>
            <a:ext cx="3347654" cy="672968"/>
          </a:xfrm>
          <a:prstGeom prst="rect">
            <a:avLst/>
          </a:prstGeom>
        </xdr:spPr>
      </xdr:pic>
      <xdr:pic>
        <xdr:nvPicPr>
          <xdr:cNvPr id="6" name="Imagen 5">
            <a:extLst>
              <a:ext uri="{FF2B5EF4-FFF2-40B4-BE49-F238E27FC236}">
                <a16:creationId xmlns:a16="http://schemas.microsoft.com/office/drawing/2014/main" id="{2353E1FF-BC72-87E9-5808-0FE0F5F572F9}"/>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6994"/>
          <a:stretch/>
        </xdr:blipFill>
        <xdr:spPr bwMode="auto">
          <a:xfrm>
            <a:off x="557530" y="448129"/>
            <a:ext cx="792480" cy="258379"/>
          </a:xfrm>
          <a:prstGeom prst="rect">
            <a:avLst/>
          </a:prstGeom>
          <a:ln>
            <a:noFill/>
          </a:ln>
          <a:extLst>
            <a:ext uri="{53640926-AAD7-44D8-BBD7-CCE9431645EC}">
              <a14:shadowObscured xmlns:a14="http://schemas.microsoft.com/office/drawing/2010/main"/>
            </a:ext>
          </a:extLst>
        </xdr:spPr>
      </xdr:pic>
      <xdr:pic>
        <xdr:nvPicPr>
          <xdr:cNvPr id="7" name="Imagen 6">
            <a:extLst>
              <a:ext uri="{FF2B5EF4-FFF2-40B4-BE49-F238E27FC236}">
                <a16:creationId xmlns:a16="http://schemas.microsoft.com/office/drawing/2014/main" id="{E83EDAAA-1732-2418-99D6-EC500D60DB7B}"/>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r="84065"/>
          <a:stretch/>
        </xdr:blipFill>
        <xdr:spPr bwMode="auto">
          <a:xfrm>
            <a:off x="0" y="244929"/>
            <a:ext cx="532765" cy="672968"/>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7.xml><?xml version="1.0" encoding="utf-8"?>
<c:userShapes xmlns:c="http://schemas.openxmlformats.org/drawingml/2006/chart">
  <cdr:relSizeAnchor xmlns:cdr="http://schemas.openxmlformats.org/drawingml/2006/chartDrawing">
    <cdr:from>
      <cdr:x>0.03177</cdr:x>
      <cdr:y>0.45601</cdr:y>
    </cdr:from>
    <cdr:to>
      <cdr:x>0.98476</cdr:x>
      <cdr:y>0.46434</cdr:y>
    </cdr:to>
    <cdr:cxnSp macro="">
      <cdr:nvCxnSpPr>
        <cdr:cNvPr id="3" name="Conector recto 2">
          <a:extLst xmlns:a="http://schemas.openxmlformats.org/drawingml/2006/main">
            <a:ext uri="{FF2B5EF4-FFF2-40B4-BE49-F238E27FC236}">
              <a16:creationId xmlns:a16="http://schemas.microsoft.com/office/drawing/2014/main" id="{BB77E79E-AB0D-478C-BAB5-5434A918F26A}"/>
            </a:ext>
          </a:extLst>
        </cdr:cNvPr>
        <cdr:cNvCxnSpPr/>
      </cdr:nvCxnSpPr>
      <cdr:spPr bwMode="auto">
        <a:xfrm xmlns:a="http://schemas.openxmlformats.org/drawingml/2006/main" flipV="1">
          <a:off x="471488" y="3912395"/>
          <a:ext cx="14144625" cy="71437"/>
        </a:xfrm>
        <a:prstGeom xmlns:a="http://schemas.openxmlformats.org/drawingml/2006/main" prst="line">
          <a:avLst/>
        </a:prstGeom>
        <a:solidFill xmlns:a="http://schemas.openxmlformats.org/drawingml/2006/main">
          <a:srgbClr val="00CCFF"/>
        </a:solidFill>
        <a:ln xmlns:a="http://schemas.openxmlformats.org/drawingml/2006/main" w="9525" cap="flat" cmpd="sng" algn="ctr">
          <a:noFill/>
          <a:prstDash val="solid"/>
          <a:round/>
          <a:headEnd type="none" w="med" len="med"/>
          <a:tailEnd type="none" w="med" len="med"/>
        </a:ln>
        <a:effectLst xmlns:a="http://schemas.openxmlformats.org/drawingml/2006/main">
          <a:outerShdw dist="35921" dir="2700000" algn="ctr" rotWithShape="0">
            <a:srgbClr val="000000"/>
          </a:outerShdw>
        </a:effectLst>
      </cdr:spPr>
    </cdr:cxnSp>
  </cdr:relSizeAnchor>
</c:userShapes>
</file>

<file path=xl/drawings/drawing8.xml><?xml version="1.0" encoding="utf-8"?>
<c:userShapes xmlns:c="http://schemas.openxmlformats.org/drawingml/2006/chart">
  <cdr:relSizeAnchor xmlns:cdr="http://schemas.openxmlformats.org/drawingml/2006/chartDrawing">
    <cdr:from>
      <cdr:x>0.36181</cdr:x>
      <cdr:y>0.03728</cdr:y>
    </cdr:from>
    <cdr:to>
      <cdr:x>0.66378</cdr:x>
      <cdr:y>0.14645</cdr:y>
    </cdr:to>
    <cdr:sp macro="" textlink="">
      <cdr:nvSpPr>
        <cdr:cNvPr id="2" name="CuadroTexto 1">
          <a:extLst xmlns:a="http://schemas.openxmlformats.org/drawingml/2006/main">
            <a:ext uri="{FF2B5EF4-FFF2-40B4-BE49-F238E27FC236}">
              <a16:creationId xmlns:a16="http://schemas.microsoft.com/office/drawing/2014/main" id="{6A889835-ECB7-447E-9ADF-BD940DD653F6}"/>
            </a:ext>
          </a:extLst>
        </cdr:cNvPr>
        <cdr:cNvSpPr txBox="1"/>
      </cdr:nvSpPr>
      <cdr:spPr>
        <a:xfrm xmlns:a="http://schemas.openxmlformats.org/drawingml/2006/main">
          <a:off x="5671705" y="202045"/>
          <a:ext cx="4733636" cy="5917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MX" sz="1100"/>
        </a:p>
      </cdr:txBody>
    </cdr:sp>
  </cdr:relSizeAnchor>
  <cdr:relSizeAnchor xmlns:cdr="http://schemas.openxmlformats.org/drawingml/2006/chartDrawing">
    <cdr:from>
      <cdr:x>0.39772</cdr:x>
      <cdr:y>0.03994</cdr:y>
    </cdr:from>
    <cdr:to>
      <cdr:x>0.68312</cdr:x>
      <cdr:y>0.18639</cdr:y>
    </cdr:to>
    <cdr:sp macro="" textlink="">
      <cdr:nvSpPr>
        <cdr:cNvPr id="4" name="CuadroTexto 3">
          <a:extLst xmlns:a="http://schemas.openxmlformats.org/drawingml/2006/main">
            <a:ext uri="{FF2B5EF4-FFF2-40B4-BE49-F238E27FC236}">
              <a16:creationId xmlns:a16="http://schemas.microsoft.com/office/drawing/2014/main" id="{0BCBDF17-C9A2-40EE-AC79-29779B44D901}"/>
            </a:ext>
          </a:extLst>
        </cdr:cNvPr>
        <cdr:cNvSpPr txBox="1"/>
      </cdr:nvSpPr>
      <cdr:spPr>
        <a:xfrm xmlns:a="http://schemas.openxmlformats.org/drawingml/2006/main">
          <a:off x="6234545" y="216477"/>
          <a:ext cx="4473864" cy="793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MX" sz="1100" b="1">
              <a:latin typeface="Montserrat" panose="00000500000000000000" pitchFamily="2" charset="0"/>
            </a:rPr>
            <a:t>MOVIMIENTO DE CONTENEDORES EN TEUS</a:t>
          </a:r>
        </a:p>
        <a:p xmlns:a="http://schemas.openxmlformats.org/drawingml/2006/main">
          <a:pPr algn="ctr"/>
          <a:r>
            <a:rPr lang="es-MX" sz="1100" b="1">
              <a:latin typeface="Montserrat" panose="00000500000000000000" pitchFamily="2" charset="0"/>
            </a:rPr>
            <a:t> 2022</a:t>
          </a:r>
        </a:p>
      </cdr:txBody>
    </cdr:sp>
  </cdr:relSizeAnchor>
</c:userShapes>
</file>

<file path=xl/drawings/drawing9.xml><?xml version="1.0" encoding="utf-8"?>
<c:userShapes xmlns:c="http://schemas.openxmlformats.org/drawingml/2006/chart">
  <cdr:relSizeAnchor xmlns:cdr="http://schemas.openxmlformats.org/drawingml/2006/chartDrawing">
    <cdr:from>
      <cdr:x>0.4221</cdr:x>
      <cdr:y>0.02476</cdr:y>
    </cdr:from>
    <cdr:to>
      <cdr:x>0.65796</cdr:x>
      <cdr:y>0.12565</cdr:y>
    </cdr:to>
    <cdr:sp macro="" textlink="">
      <cdr:nvSpPr>
        <cdr:cNvPr id="2" name="CuadroTexto 1">
          <a:extLst xmlns:a="http://schemas.openxmlformats.org/drawingml/2006/main">
            <a:ext uri="{FF2B5EF4-FFF2-40B4-BE49-F238E27FC236}">
              <a16:creationId xmlns:a16="http://schemas.microsoft.com/office/drawing/2014/main" id="{339B6FFA-12CA-4EB3-A275-E4D93E185C9C}"/>
            </a:ext>
          </a:extLst>
        </cdr:cNvPr>
        <cdr:cNvSpPr txBox="1"/>
      </cdr:nvSpPr>
      <cdr:spPr>
        <a:xfrm xmlns:a="http://schemas.openxmlformats.org/drawingml/2006/main">
          <a:off x="6586105" y="145183"/>
          <a:ext cx="3680114" cy="59170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MX" sz="1100" b="1">
              <a:effectLst/>
              <a:latin typeface="Montserrat" panose="00000500000000000000" pitchFamily="2" charset="0"/>
              <a:ea typeface="+mn-ea"/>
              <a:cs typeface="+mn-cs"/>
            </a:rPr>
            <a:t>MOVIMIENTO DE CONTENEDORES EN TEUS</a:t>
          </a:r>
          <a:endParaRPr lang="es-MX">
            <a:effectLst/>
            <a:latin typeface="Montserrat" panose="00000500000000000000" pitchFamily="2" charset="0"/>
          </a:endParaRPr>
        </a:p>
        <a:p xmlns:a="http://schemas.openxmlformats.org/drawingml/2006/main">
          <a:pPr algn="ctr"/>
          <a:r>
            <a:rPr lang="es-MX" sz="1100" b="1">
              <a:effectLst/>
              <a:latin typeface="Montserrat" panose="00000500000000000000" pitchFamily="2" charset="0"/>
              <a:ea typeface="+mn-ea"/>
              <a:cs typeface="+mn-cs"/>
            </a:rPr>
            <a:t> 2022-2021-2020</a:t>
          </a:r>
          <a:endParaRPr lang="es-MX">
            <a:effectLst/>
            <a:latin typeface="Montserrat" panose="00000500000000000000" pitchFamily="2" charset="0"/>
          </a:endParaRPr>
        </a:p>
        <a:p xmlns:a="http://schemas.openxmlformats.org/drawingml/2006/main">
          <a:endParaRPr lang="es-MX"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CCFF"/>
        </a:solidFill>
        <a:ln w="9525" cap="flat" cmpd="sng" algn="ctr">
          <a:no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CCFF"/>
        </a:solidFill>
        <a:ln w="9525" cap="flat" cmpd="sng" algn="ctr">
          <a:no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72"/>
  <sheetViews>
    <sheetView tabSelected="1" zoomScale="70" zoomScaleNormal="70" workbookViewId="0">
      <selection activeCell="A2" sqref="A2:N2"/>
    </sheetView>
  </sheetViews>
  <sheetFormatPr baseColWidth="10" defaultColWidth="11.375" defaultRowHeight="15.75"/>
  <cols>
    <col min="1" max="1" width="23.25" style="5" bestFit="1" customWidth="1"/>
    <col min="2" max="2" width="18.75" style="5" bestFit="1" customWidth="1"/>
    <col min="3" max="3" width="19" style="5" customWidth="1"/>
    <col min="4" max="4" width="18.25" style="5" customWidth="1"/>
    <col min="5" max="5" width="20.875" style="5" customWidth="1"/>
    <col min="6" max="6" width="11.625" style="13" customWidth="1"/>
    <col min="7" max="11" width="11.375" style="5"/>
    <col min="12" max="12" width="11.75" style="5" customWidth="1"/>
    <col min="13" max="13" width="11.375" style="5"/>
    <col min="14" max="14" width="35.25" style="5" customWidth="1"/>
    <col min="15" max="15" width="11.375" style="47"/>
    <col min="16" max="16384" width="11.375" style="5"/>
  </cols>
  <sheetData>
    <row r="1" spans="1:14">
      <c r="A1" s="40"/>
      <c r="B1" s="41"/>
      <c r="C1" s="41"/>
      <c r="D1" s="41"/>
      <c r="E1" s="41"/>
      <c r="F1" s="41"/>
      <c r="G1" s="41"/>
      <c r="H1" s="41"/>
      <c r="I1" s="41"/>
      <c r="J1" s="41"/>
      <c r="K1" s="41"/>
      <c r="L1" s="41"/>
      <c r="M1" s="41"/>
      <c r="N1" s="444"/>
    </row>
    <row r="2" spans="1:14" ht="18.350000000000001">
      <c r="A2" s="512" t="s">
        <v>140</v>
      </c>
      <c r="B2" s="513"/>
      <c r="C2" s="513"/>
      <c r="D2" s="513"/>
      <c r="E2" s="513"/>
      <c r="F2" s="513"/>
      <c r="G2" s="513"/>
      <c r="H2" s="513"/>
      <c r="I2" s="513"/>
      <c r="J2" s="513"/>
      <c r="K2" s="513"/>
      <c r="L2" s="513"/>
      <c r="M2" s="513"/>
      <c r="N2" s="514"/>
    </row>
    <row r="3" spans="1:14" ht="18.350000000000001">
      <c r="A3" s="512" t="s">
        <v>117</v>
      </c>
      <c r="B3" s="513"/>
      <c r="C3" s="513"/>
      <c r="D3" s="513"/>
      <c r="E3" s="513"/>
      <c r="F3" s="513"/>
      <c r="G3" s="513"/>
      <c r="H3" s="513"/>
      <c r="I3" s="513"/>
      <c r="J3" s="513"/>
      <c r="K3" s="513"/>
      <c r="L3" s="513"/>
      <c r="M3" s="513"/>
      <c r="N3" s="514"/>
    </row>
    <row r="4" spans="1:14" ht="18.350000000000001">
      <c r="A4" s="509" t="s">
        <v>149</v>
      </c>
      <c r="B4" s="510"/>
      <c r="C4" s="510"/>
      <c r="D4" s="510"/>
      <c r="E4" s="510"/>
      <c r="F4" s="510"/>
      <c r="G4" s="510"/>
      <c r="H4" s="510"/>
      <c r="I4" s="510"/>
      <c r="J4" s="510"/>
      <c r="K4" s="510"/>
      <c r="L4" s="510"/>
      <c r="M4" s="510"/>
      <c r="N4" s="511"/>
    </row>
    <row r="5" spans="1:14">
      <c r="A5" s="46"/>
      <c r="B5" s="14"/>
      <c r="C5" s="14"/>
      <c r="D5" s="14"/>
      <c r="E5" s="14"/>
      <c r="F5" s="14"/>
      <c r="G5" s="14"/>
      <c r="H5" s="14"/>
      <c r="I5" s="14"/>
      <c r="J5" s="14"/>
      <c r="K5" s="14"/>
      <c r="L5" s="14"/>
      <c r="M5" s="14"/>
      <c r="N5" s="445"/>
    </row>
    <row r="6" spans="1:14">
      <c r="A6" s="46"/>
      <c r="B6" s="14"/>
      <c r="C6" s="14"/>
      <c r="D6" s="14"/>
      <c r="E6" s="14"/>
      <c r="F6" s="14"/>
      <c r="G6" s="14"/>
      <c r="H6" s="14"/>
      <c r="I6" s="14"/>
      <c r="J6" s="14"/>
      <c r="K6" s="14"/>
      <c r="L6" s="14"/>
      <c r="M6" s="14"/>
      <c r="N6" s="445"/>
    </row>
    <row r="7" spans="1:14">
      <c r="A7" s="46"/>
      <c r="B7" s="14"/>
      <c r="C7" s="14"/>
      <c r="D7" s="14"/>
      <c r="E7" s="14"/>
      <c r="F7" s="14"/>
      <c r="G7" s="14"/>
      <c r="H7" s="14"/>
      <c r="I7" s="14"/>
      <c r="J7" s="14"/>
      <c r="K7" s="14"/>
      <c r="L7" s="14"/>
      <c r="M7" s="14"/>
      <c r="N7" s="445"/>
    </row>
    <row r="8" spans="1:14">
      <c r="A8" s="51"/>
      <c r="B8" s="6"/>
      <c r="C8" s="6"/>
      <c r="D8" s="6"/>
      <c r="E8" s="6"/>
      <c r="F8" s="6"/>
      <c r="G8" s="6"/>
      <c r="H8" s="6"/>
      <c r="I8" s="6"/>
      <c r="J8" s="6"/>
      <c r="K8" s="6"/>
      <c r="L8" s="6"/>
      <c r="M8" s="6"/>
      <c r="N8" s="446"/>
    </row>
    <row r="9" spans="1:14">
      <c r="A9" s="51"/>
      <c r="B9" s="6"/>
      <c r="C9" s="6"/>
      <c r="D9" s="6"/>
      <c r="E9" s="6"/>
      <c r="F9" s="6"/>
      <c r="G9" s="6"/>
      <c r="H9" s="6"/>
      <c r="I9" s="6"/>
      <c r="J9" s="6"/>
      <c r="K9" s="6"/>
      <c r="L9" s="6"/>
      <c r="M9" s="6"/>
      <c r="N9" s="446"/>
    </row>
    <row r="10" spans="1:14" ht="21.6" thickBot="1">
      <c r="A10" s="515" t="s">
        <v>83</v>
      </c>
      <c r="B10" s="516"/>
      <c r="C10" s="516"/>
      <c r="D10" s="516"/>
      <c r="E10" s="516"/>
      <c r="F10" s="2"/>
      <c r="G10" s="6"/>
      <c r="H10" s="6"/>
      <c r="I10" s="6"/>
      <c r="J10" s="6"/>
      <c r="K10" s="6"/>
      <c r="L10" s="6"/>
      <c r="M10" s="6"/>
      <c r="N10" s="446"/>
    </row>
    <row r="11" spans="1:14" ht="19" thickBot="1">
      <c r="A11" s="382" t="s">
        <v>16</v>
      </c>
      <c r="B11" s="382">
        <v>2021</v>
      </c>
      <c r="C11" s="382">
        <v>2022</v>
      </c>
      <c r="D11" s="383" t="s">
        <v>136</v>
      </c>
      <c r="E11" s="382" t="s">
        <v>80</v>
      </c>
      <c r="F11" s="3"/>
      <c r="G11" s="6"/>
      <c r="H11" s="6"/>
      <c r="I11" s="6"/>
      <c r="J11" s="6"/>
      <c r="K11" s="6"/>
      <c r="L11" s="6"/>
      <c r="M11" s="6"/>
      <c r="N11" s="446"/>
    </row>
    <row r="12" spans="1:14" ht="18.350000000000001">
      <c r="A12" s="112" t="s">
        <v>39</v>
      </c>
      <c r="B12" s="493">
        <v>2062208.0869999998</v>
      </c>
      <c r="C12" s="116">
        <f>'Trafico-Arribos'!N10</f>
        <v>2486684.0156923076</v>
      </c>
      <c r="D12" s="115">
        <f>+C12-B12</f>
        <v>424475.92869230779</v>
      </c>
      <c r="E12" s="125">
        <f>+(C12-B12)/B12</f>
        <v>0.20583564353576692</v>
      </c>
      <c r="F12" s="3"/>
      <c r="G12" s="6"/>
      <c r="H12" s="6"/>
      <c r="I12" s="6"/>
      <c r="J12" s="6"/>
      <c r="K12" s="6"/>
      <c r="L12" s="6"/>
      <c r="M12" s="6"/>
      <c r="N12" s="446"/>
    </row>
    <row r="13" spans="1:14" ht="18.350000000000001">
      <c r="A13" s="52" t="s">
        <v>40</v>
      </c>
      <c r="B13" s="494">
        <v>762298.50699999987</v>
      </c>
      <c r="C13" s="101">
        <f>'Trafico-Arribos'!N11</f>
        <v>717463.72000000009</v>
      </c>
      <c r="D13" s="27">
        <f>+C13-B13</f>
        <v>-44834.786999999778</v>
      </c>
      <c r="E13" s="126">
        <f>+(C13-B13)/B13</f>
        <v>-5.8815262772120035E-2</v>
      </c>
      <c r="F13" s="3"/>
      <c r="G13" s="6"/>
      <c r="H13" s="6"/>
      <c r="I13" s="6"/>
      <c r="J13" s="6"/>
      <c r="K13" s="6"/>
      <c r="L13" s="6"/>
      <c r="M13" s="6"/>
      <c r="N13" s="446"/>
    </row>
    <row r="14" spans="1:14" ht="18.350000000000001">
      <c r="A14" s="52" t="s">
        <v>63</v>
      </c>
      <c r="B14" s="381">
        <v>788380.05499999993</v>
      </c>
      <c r="C14" s="101">
        <f>'Trafico-Arribos'!N12</f>
        <v>673530.75800000003</v>
      </c>
      <c r="D14" s="27">
        <f>+C14-B14</f>
        <v>-114849.2969999999</v>
      </c>
      <c r="E14" s="126">
        <f>+(C14-B14)/B14</f>
        <v>-0.14567757805592876</v>
      </c>
      <c r="F14" s="4"/>
      <c r="G14" s="6"/>
      <c r="H14" s="6"/>
      <c r="I14" s="6"/>
      <c r="J14" s="6"/>
      <c r="K14" s="6"/>
      <c r="L14" s="6"/>
      <c r="M14" s="6"/>
      <c r="N14" s="446"/>
    </row>
    <row r="15" spans="1:14" ht="18.350000000000001" thickBot="1">
      <c r="A15" s="384" t="s">
        <v>31</v>
      </c>
      <c r="B15" s="385">
        <f>SUM(B12:B14)</f>
        <v>3612886.6489999993</v>
      </c>
      <c r="C15" s="385">
        <f>SUM(C12:C14)</f>
        <v>3877678.4936923077</v>
      </c>
      <c r="D15" s="385">
        <f>+C15-B15</f>
        <v>264791.84469230846</v>
      </c>
      <c r="E15" s="386">
        <f>(C15-B15)/B15</f>
        <v>7.329093614536715E-2</v>
      </c>
      <c r="F15" s="6"/>
      <c r="G15" s="6"/>
      <c r="H15" s="6"/>
      <c r="I15" s="6"/>
      <c r="J15" s="6"/>
      <c r="K15" s="6"/>
      <c r="L15" s="6"/>
      <c r="M15" s="6"/>
      <c r="N15" s="446"/>
    </row>
    <row r="16" spans="1:14" ht="15.75" customHeight="1">
      <c r="A16" s="53"/>
      <c r="B16" s="54"/>
      <c r="C16" s="55"/>
      <c r="D16" s="6"/>
      <c r="E16" s="6"/>
      <c r="F16" s="6"/>
      <c r="G16" s="6"/>
      <c r="H16" s="6"/>
      <c r="I16" s="6"/>
      <c r="J16" s="6"/>
      <c r="K16" s="6"/>
      <c r="L16" s="6"/>
      <c r="M16" s="6"/>
      <c r="N16" s="446"/>
    </row>
    <row r="17" spans="1:14">
      <c r="A17" s="51"/>
      <c r="B17" s="7"/>
      <c r="C17" s="55"/>
      <c r="D17" s="56"/>
      <c r="E17" s="6"/>
      <c r="F17" s="6"/>
      <c r="G17" s="6"/>
      <c r="H17" s="6"/>
      <c r="I17" s="6"/>
      <c r="J17" s="6"/>
      <c r="K17" s="6"/>
      <c r="L17" s="6"/>
      <c r="M17" s="6"/>
      <c r="N17" s="446"/>
    </row>
    <row r="18" spans="1:14">
      <c r="A18" s="51"/>
      <c r="B18" s="7"/>
      <c r="C18" s="8"/>
      <c r="D18" s="8"/>
      <c r="E18" s="6"/>
      <c r="F18" s="6"/>
      <c r="G18" s="6"/>
      <c r="H18" s="6"/>
      <c r="I18" s="6"/>
      <c r="J18" s="6"/>
      <c r="K18" s="6"/>
      <c r="L18" s="6"/>
      <c r="M18" s="6"/>
      <c r="N18" s="446"/>
    </row>
    <row r="19" spans="1:14">
      <c r="A19" s="51"/>
      <c r="B19" s="6"/>
      <c r="C19" s="6"/>
      <c r="D19" s="9"/>
      <c r="E19" s="6"/>
      <c r="F19" s="6"/>
      <c r="G19" s="6"/>
      <c r="H19" s="6"/>
      <c r="I19" s="6"/>
      <c r="J19" s="6"/>
      <c r="K19" s="6"/>
      <c r="L19" s="6"/>
      <c r="M19" s="6"/>
      <c r="N19" s="446"/>
    </row>
    <row r="20" spans="1:14">
      <c r="A20" s="51"/>
      <c r="B20" s="6"/>
      <c r="C20" s="6"/>
      <c r="D20" s="6"/>
      <c r="E20" s="6"/>
      <c r="F20" s="6"/>
      <c r="G20" s="6"/>
      <c r="H20" s="6"/>
      <c r="I20" s="6"/>
      <c r="J20" s="6"/>
      <c r="K20" s="6"/>
      <c r="L20" s="6"/>
      <c r="M20" s="6"/>
      <c r="N20" s="446"/>
    </row>
    <row r="21" spans="1:14">
      <c r="A21" s="51"/>
      <c r="B21" s="6"/>
      <c r="C21" s="6"/>
      <c r="D21" s="6"/>
      <c r="E21" s="10"/>
      <c r="F21" s="6"/>
      <c r="G21" s="6"/>
      <c r="H21" s="6"/>
      <c r="I21" s="6"/>
      <c r="J21" s="6"/>
      <c r="K21" s="6"/>
      <c r="L21" s="6"/>
      <c r="M21" s="6"/>
      <c r="N21" s="446"/>
    </row>
    <row r="22" spans="1:14">
      <c r="A22" s="51"/>
      <c r="B22" s="47"/>
      <c r="C22" s="6"/>
      <c r="D22" s="6" t="s">
        <v>115</v>
      </c>
      <c r="E22" s="6"/>
      <c r="F22" s="6"/>
      <c r="G22" s="6"/>
      <c r="H22" s="6"/>
      <c r="I22" s="6"/>
      <c r="J22" s="6"/>
      <c r="K22" s="6"/>
      <c r="L22" s="6"/>
      <c r="M22" s="6"/>
      <c r="N22" s="446"/>
    </row>
    <row r="23" spans="1:14">
      <c r="A23" s="51"/>
      <c r="B23" s="6"/>
      <c r="C23" s="6"/>
      <c r="D23" s="6"/>
      <c r="E23" s="6"/>
      <c r="F23" s="6"/>
      <c r="G23" s="6"/>
      <c r="H23" s="6"/>
      <c r="I23" s="6"/>
      <c r="J23" s="6"/>
      <c r="K23" s="6"/>
      <c r="L23" s="6"/>
      <c r="M23" s="6"/>
      <c r="N23" s="446"/>
    </row>
    <row r="24" spans="1:14">
      <c r="A24" s="51"/>
      <c r="B24" s="6"/>
      <c r="C24" s="6"/>
      <c r="D24" s="47"/>
      <c r="E24" s="6"/>
      <c r="F24" s="6"/>
      <c r="G24" s="6"/>
      <c r="H24" s="6"/>
      <c r="I24" s="6"/>
      <c r="J24" s="6"/>
      <c r="K24" s="6"/>
      <c r="L24" s="6"/>
      <c r="M24" s="6"/>
      <c r="N24" s="446"/>
    </row>
    <row r="25" spans="1:14">
      <c r="A25" s="51"/>
      <c r="B25" s="6"/>
      <c r="C25" s="6"/>
      <c r="D25" s="6"/>
      <c r="E25" s="6"/>
      <c r="F25" s="6"/>
      <c r="G25" s="6"/>
      <c r="H25" s="6"/>
      <c r="I25" s="6"/>
      <c r="J25" s="6"/>
      <c r="K25" s="6"/>
      <c r="L25" s="6"/>
      <c r="M25" s="6"/>
      <c r="N25" s="446"/>
    </row>
    <row r="26" spans="1:14">
      <c r="A26" s="51"/>
      <c r="B26" s="6"/>
      <c r="C26" s="6"/>
      <c r="D26" s="6"/>
      <c r="E26" s="6"/>
      <c r="F26" s="6"/>
      <c r="G26" s="6"/>
      <c r="H26" s="6"/>
      <c r="I26" s="6"/>
      <c r="J26" s="6"/>
      <c r="K26" s="6"/>
      <c r="L26" s="6"/>
      <c r="M26" s="6"/>
      <c r="N26" s="446"/>
    </row>
    <row r="27" spans="1:14" ht="18.350000000000001">
      <c r="A27" s="51"/>
      <c r="B27" s="6"/>
      <c r="C27" s="6"/>
      <c r="D27" s="6"/>
      <c r="E27" s="6"/>
      <c r="F27" s="2"/>
      <c r="G27" s="6"/>
      <c r="H27" s="6"/>
      <c r="I27" s="6"/>
      <c r="J27" s="6"/>
      <c r="K27" s="6"/>
      <c r="L27" s="6"/>
      <c r="M27" s="6"/>
      <c r="N27" s="446"/>
    </row>
    <row r="28" spans="1:14">
      <c r="A28" s="51"/>
      <c r="B28" s="6"/>
      <c r="C28" s="6"/>
      <c r="D28" s="6"/>
      <c r="E28" s="6"/>
      <c r="F28" s="3"/>
      <c r="G28" s="6"/>
      <c r="H28" s="6"/>
      <c r="I28" s="6"/>
      <c r="J28" s="6"/>
      <c r="K28" s="6"/>
      <c r="L28" s="6"/>
      <c r="M28" s="6"/>
      <c r="N28" s="446"/>
    </row>
    <row r="29" spans="1:14" ht="21.6" thickBot="1">
      <c r="A29" s="515" t="s">
        <v>84</v>
      </c>
      <c r="B29" s="516"/>
      <c r="C29" s="516"/>
      <c r="D29" s="516"/>
      <c r="E29" s="516"/>
      <c r="F29" s="3"/>
      <c r="G29" s="6"/>
      <c r="H29" s="6"/>
      <c r="I29" s="6"/>
      <c r="J29" s="6"/>
      <c r="K29" s="6"/>
      <c r="L29" s="6"/>
      <c r="M29" s="6"/>
      <c r="N29" s="446"/>
    </row>
    <row r="30" spans="1:14" ht="19" thickBot="1">
      <c r="A30" s="382" t="s">
        <v>16</v>
      </c>
      <c r="B30" s="382">
        <v>2021</v>
      </c>
      <c r="C30" s="382">
        <v>2022</v>
      </c>
      <c r="D30" s="383" t="s">
        <v>136</v>
      </c>
      <c r="E30" s="382" t="s">
        <v>80</v>
      </c>
      <c r="F30" s="3"/>
      <c r="G30" s="6"/>
      <c r="H30" s="6"/>
      <c r="I30" s="6"/>
      <c r="J30" s="6"/>
      <c r="K30" s="6"/>
      <c r="L30" s="6"/>
      <c r="M30" s="6"/>
      <c r="N30" s="446"/>
    </row>
    <row r="31" spans="1:14" ht="18.350000000000001">
      <c r="A31" s="112" t="s">
        <v>39</v>
      </c>
      <c r="B31" s="113">
        <f>TEUS!AC9</f>
        <v>201737</v>
      </c>
      <c r="C31" s="114">
        <f>TEUS!AB9</f>
        <v>217397</v>
      </c>
      <c r="D31" s="115">
        <f>+C31-B31</f>
        <v>15660</v>
      </c>
      <c r="E31" s="125">
        <f>(C31-B31)/B31</f>
        <v>7.7625819755424139E-2</v>
      </c>
      <c r="F31" s="3"/>
      <c r="G31" s="6"/>
      <c r="H31" s="6"/>
      <c r="I31" s="6"/>
      <c r="J31" s="6"/>
      <c r="K31" s="6"/>
      <c r="L31" s="6"/>
      <c r="M31" s="6"/>
      <c r="N31" s="446"/>
    </row>
    <row r="32" spans="1:14" ht="18.350000000000001">
      <c r="A32" s="52" t="s">
        <v>40</v>
      </c>
      <c r="B32" s="28">
        <f>TEUS!AC10</f>
        <v>192805</v>
      </c>
      <c r="C32" s="100">
        <f>TEUS!AB10</f>
        <v>216804</v>
      </c>
      <c r="D32" s="27">
        <f>+C32-B32</f>
        <v>23999</v>
      </c>
      <c r="E32" s="126">
        <f>(C32-B32)/B32</f>
        <v>0.12447291304686081</v>
      </c>
      <c r="F32" s="4"/>
      <c r="G32" s="6"/>
      <c r="H32" s="6"/>
      <c r="I32" s="6"/>
      <c r="J32" s="6"/>
      <c r="K32" s="6"/>
      <c r="L32" s="6"/>
      <c r="M32" s="6"/>
      <c r="N32" s="446"/>
    </row>
    <row r="33" spans="1:14" ht="13.75" customHeight="1">
      <c r="A33" s="52" t="s">
        <v>87</v>
      </c>
      <c r="B33" s="28">
        <f>TEUS!AC11</f>
        <v>369</v>
      </c>
      <c r="C33" s="100">
        <f>TEUS!AB11</f>
        <v>1815</v>
      </c>
      <c r="D33" s="27">
        <f>+C33-B33</f>
        <v>1446</v>
      </c>
      <c r="E33" s="126">
        <f>(C33-B33)/B33</f>
        <v>3.9186991869918697</v>
      </c>
      <c r="F33" s="6"/>
      <c r="G33" s="6"/>
      <c r="H33" s="6"/>
      <c r="I33" s="6"/>
      <c r="J33" s="6"/>
      <c r="K33" s="6"/>
      <c r="L33" s="6"/>
      <c r="M33" s="6"/>
      <c r="N33" s="446"/>
    </row>
    <row r="34" spans="1:14" ht="18.350000000000001" thickBot="1">
      <c r="A34" s="384" t="s">
        <v>31</v>
      </c>
      <c r="B34" s="387">
        <f>SUM(B31:B33)</f>
        <v>394911</v>
      </c>
      <c r="C34" s="387">
        <f>SUM(C31:C33)</f>
        <v>436016</v>
      </c>
      <c r="D34" s="387">
        <f>+C34-B34</f>
        <v>41105</v>
      </c>
      <c r="E34" s="388">
        <f>(C34-B34)/B34</f>
        <v>0.10408674359539238</v>
      </c>
      <c r="F34" s="6"/>
      <c r="G34" s="6"/>
      <c r="H34" s="6"/>
      <c r="I34" s="6"/>
      <c r="J34" s="6"/>
      <c r="K34" s="6"/>
      <c r="L34" s="6"/>
      <c r="M34" s="6"/>
      <c r="N34" s="446"/>
    </row>
    <row r="35" spans="1:14">
      <c r="A35" s="51"/>
      <c r="B35" s="6"/>
      <c r="C35" s="6"/>
      <c r="D35" s="6"/>
      <c r="E35" s="6"/>
      <c r="F35" s="6"/>
      <c r="G35" s="6"/>
      <c r="H35" s="6"/>
      <c r="I35" s="6"/>
      <c r="J35" s="6"/>
      <c r="K35" s="6"/>
      <c r="L35" s="6"/>
      <c r="M35" s="6"/>
      <c r="N35" s="446"/>
    </row>
    <row r="36" spans="1:14">
      <c r="A36" s="51"/>
      <c r="B36" s="6"/>
      <c r="C36" s="6"/>
      <c r="D36" s="6"/>
      <c r="E36" s="6"/>
      <c r="F36" s="6"/>
      <c r="G36" s="6"/>
      <c r="H36" s="6"/>
      <c r="I36" s="6"/>
      <c r="J36" s="6"/>
      <c r="K36" s="6"/>
      <c r="L36" s="6"/>
      <c r="M36" s="6"/>
      <c r="N36" s="446"/>
    </row>
    <row r="37" spans="1:14">
      <c r="A37" s="51"/>
      <c r="B37" s="6"/>
      <c r="C37" s="6"/>
      <c r="D37" s="6"/>
      <c r="E37" s="6"/>
      <c r="F37" s="6"/>
      <c r="G37" s="6"/>
      <c r="H37" s="6"/>
      <c r="I37" s="6"/>
      <c r="J37" s="6"/>
      <c r="K37" s="6"/>
      <c r="L37" s="6"/>
      <c r="M37" s="6"/>
      <c r="N37" s="446"/>
    </row>
    <row r="38" spans="1:14">
      <c r="A38" s="51"/>
      <c r="B38" s="6"/>
      <c r="C38" s="6"/>
      <c r="D38" s="6"/>
      <c r="E38" s="6"/>
      <c r="F38" s="6"/>
      <c r="G38" s="6"/>
      <c r="H38" s="6"/>
      <c r="I38" s="6"/>
      <c r="J38" s="6"/>
      <c r="K38" s="6"/>
      <c r="L38" s="6"/>
      <c r="M38" s="6"/>
      <c r="N38" s="446"/>
    </row>
    <row r="39" spans="1:14">
      <c r="A39" s="51"/>
      <c r="B39" s="6"/>
      <c r="C39" s="6"/>
      <c r="D39" s="6"/>
      <c r="E39" s="6"/>
      <c r="F39" s="6"/>
      <c r="G39" s="6"/>
      <c r="H39" s="6"/>
      <c r="I39" s="6"/>
      <c r="J39" s="6"/>
      <c r="K39" s="6"/>
      <c r="L39" s="6"/>
      <c r="M39" s="6"/>
      <c r="N39" s="446"/>
    </row>
    <row r="40" spans="1:14">
      <c r="A40" s="51"/>
      <c r="B40" s="6"/>
      <c r="C40" s="6"/>
      <c r="D40" s="6"/>
      <c r="E40" s="6"/>
      <c r="F40" s="6"/>
      <c r="G40" s="6"/>
      <c r="H40" s="6"/>
      <c r="I40" s="6"/>
      <c r="J40" s="6"/>
      <c r="K40" s="6"/>
      <c r="L40" s="6"/>
      <c r="M40" s="6"/>
      <c r="N40" s="446"/>
    </row>
    <row r="41" spans="1:14">
      <c r="A41" s="51"/>
      <c r="B41" s="6"/>
      <c r="C41" s="6"/>
      <c r="D41" s="6"/>
      <c r="E41" s="6"/>
      <c r="F41" s="6"/>
      <c r="G41" s="6"/>
      <c r="H41" s="6"/>
      <c r="I41" s="6"/>
      <c r="J41" s="6"/>
      <c r="K41" s="6"/>
      <c r="L41" s="6"/>
      <c r="M41" s="6"/>
      <c r="N41" s="446"/>
    </row>
    <row r="42" spans="1:14">
      <c r="A42" s="51"/>
      <c r="B42" s="6"/>
      <c r="C42" s="6"/>
      <c r="D42" s="6"/>
      <c r="E42" s="6"/>
      <c r="F42" s="6"/>
      <c r="G42" s="6"/>
      <c r="H42" s="6"/>
      <c r="I42" s="6"/>
      <c r="J42" s="6"/>
      <c r="K42" s="6"/>
      <c r="L42" s="6"/>
      <c r="M42" s="6"/>
      <c r="N42" s="446"/>
    </row>
    <row r="43" spans="1:14">
      <c r="A43" s="51"/>
      <c r="B43" s="6"/>
      <c r="C43" s="6"/>
      <c r="D43" s="47"/>
      <c r="E43" s="6"/>
      <c r="F43" s="6"/>
      <c r="G43" s="6"/>
      <c r="H43" s="6"/>
      <c r="I43" s="6"/>
      <c r="J43" s="6"/>
      <c r="K43" s="6"/>
      <c r="L43" s="6"/>
      <c r="M43" s="6"/>
      <c r="N43" s="446"/>
    </row>
    <row r="44" spans="1:14" ht="21.6" thickBot="1">
      <c r="A44" s="515" t="s">
        <v>85</v>
      </c>
      <c r="B44" s="516"/>
      <c r="C44" s="516"/>
      <c r="D44" s="516"/>
      <c r="E44" s="516"/>
      <c r="F44" s="6"/>
      <c r="G44" s="6"/>
      <c r="H44" s="6"/>
      <c r="I44" s="6"/>
      <c r="J44" s="11"/>
      <c r="K44" s="6"/>
      <c r="L44" s="6"/>
      <c r="M44" s="6"/>
      <c r="N44" s="446"/>
    </row>
    <row r="45" spans="1:14" ht="19" thickBot="1">
      <c r="A45" s="382" t="s">
        <v>16</v>
      </c>
      <c r="B45" s="382">
        <v>2021</v>
      </c>
      <c r="C45" s="382">
        <v>2022</v>
      </c>
      <c r="D45" s="383" t="s">
        <v>136</v>
      </c>
      <c r="E45" s="382" t="s">
        <v>80</v>
      </c>
      <c r="F45" s="2"/>
      <c r="G45" s="6"/>
      <c r="H45" s="6"/>
      <c r="I45" s="6"/>
      <c r="J45" s="6"/>
      <c r="K45" s="6"/>
      <c r="L45" s="6"/>
      <c r="M45" s="6"/>
      <c r="N45" s="446"/>
    </row>
    <row r="46" spans="1:14" ht="18.350000000000001">
      <c r="A46" s="105" t="s">
        <v>20</v>
      </c>
      <c r="B46" s="106">
        <f>Cruceros!L24</f>
        <v>94255</v>
      </c>
      <c r="C46" s="107">
        <f>Cruceros!M24</f>
        <v>744221</v>
      </c>
      <c r="D46" s="108">
        <f>+C46-B46</f>
        <v>649966</v>
      </c>
      <c r="E46" s="127">
        <v>0</v>
      </c>
      <c r="F46" s="12"/>
      <c r="G46" s="6"/>
      <c r="H46" s="6"/>
      <c r="I46" s="6"/>
      <c r="J46" s="6"/>
      <c r="K46" s="6"/>
      <c r="L46" s="6"/>
      <c r="M46" s="6"/>
      <c r="N46" s="446"/>
    </row>
    <row r="47" spans="1:14" ht="19" thickBot="1">
      <c r="A47" s="109" t="s">
        <v>19</v>
      </c>
      <c r="B47" s="123">
        <f>Cruceros!I24</f>
        <v>99</v>
      </c>
      <c r="C47" s="110">
        <f>Cruceros!J24</f>
        <v>332</v>
      </c>
      <c r="D47" s="111">
        <f>+C47-B47</f>
        <v>233</v>
      </c>
      <c r="E47" s="128">
        <f>(C47-B47)/B47</f>
        <v>2.3535353535353534</v>
      </c>
      <c r="F47" s="12"/>
      <c r="G47" s="6"/>
      <c r="H47" s="6"/>
      <c r="I47" s="6"/>
      <c r="J47" s="6"/>
      <c r="K47" s="6"/>
      <c r="L47" s="6"/>
      <c r="M47" s="6"/>
      <c r="N47" s="446"/>
    </row>
    <row r="48" spans="1:14">
      <c r="A48" s="57"/>
      <c r="B48" s="6"/>
      <c r="C48" s="6"/>
      <c r="D48" s="6"/>
      <c r="E48" s="6"/>
      <c r="F48" s="6"/>
      <c r="G48" s="6"/>
      <c r="H48" s="6"/>
      <c r="I48" s="6"/>
      <c r="J48" s="6"/>
      <c r="K48" s="6"/>
      <c r="L48" s="6"/>
      <c r="M48" s="6"/>
      <c r="N48" s="446"/>
    </row>
    <row r="49" spans="1:14">
      <c r="A49" s="57"/>
      <c r="B49" s="6"/>
      <c r="C49" s="6"/>
      <c r="D49" s="6"/>
      <c r="E49" s="58"/>
      <c r="F49" s="6"/>
      <c r="G49" s="6"/>
      <c r="H49" s="6"/>
      <c r="I49" s="6"/>
      <c r="J49" s="6"/>
      <c r="K49" s="6"/>
      <c r="L49" s="6"/>
      <c r="M49" s="508"/>
      <c r="N49" s="446"/>
    </row>
    <row r="50" spans="1:14">
      <c r="A50" s="51"/>
      <c r="B50" s="6"/>
      <c r="C50" s="6"/>
      <c r="D50" s="6"/>
      <c r="E50" s="6"/>
      <c r="F50" s="6"/>
      <c r="G50" s="6"/>
      <c r="H50" s="6"/>
      <c r="I50" s="6"/>
      <c r="J50" s="6"/>
      <c r="K50" s="6"/>
      <c r="L50" s="6"/>
      <c r="M50" s="508"/>
      <c r="N50" s="446"/>
    </row>
    <row r="51" spans="1:14">
      <c r="A51" s="51"/>
      <c r="B51" s="6"/>
      <c r="C51" s="6"/>
      <c r="D51" s="6"/>
      <c r="E51" s="6"/>
      <c r="F51" s="6"/>
      <c r="G51" s="6"/>
      <c r="H51" s="6"/>
      <c r="I51" s="6"/>
      <c r="J51" s="6"/>
      <c r="K51" s="6"/>
      <c r="L51" s="6"/>
      <c r="M51" s="508"/>
      <c r="N51" s="446"/>
    </row>
    <row r="52" spans="1:14">
      <c r="A52" s="51"/>
      <c r="B52" s="6"/>
      <c r="C52" s="6"/>
      <c r="D52" s="58"/>
      <c r="E52" s="6"/>
      <c r="F52" s="6"/>
      <c r="G52" s="6"/>
      <c r="H52" s="6"/>
      <c r="I52" s="6"/>
      <c r="J52" s="6"/>
      <c r="K52" s="6"/>
      <c r="L52" s="6"/>
      <c r="M52" s="508"/>
      <c r="N52" s="446"/>
    </row>
    <row r="53" spans="1:14">
      <c r="A53" s="59"/>
      <c r="B53" s="7"/>
      <c r="C53" s="6"/>
      <c r="D53" s="6"/>
      <c r="E53" s="6"/>
      <c r="F53" s="6"/>
      <c r="G53" s="6"/>
      <c r="H53" s="6"/>
      <c r="I53" s="6"/>
      <c r="J53" s="6"/>
      <c r="K53" s="6"/>
      <c r="L53" s="6"/>
      <c r="M53" s="508"/>
      <c r="N53" s="446"/>
    </row>
    <row r="54" spans="1:14">
      <c r="A54" s="59"/>
      <c r="B54" s="7"/>
      <c r="C54" s="6"/>
      <c r="D54" s="6"/>
      <c r="E54" s="6"/>
      <c r="F54" s="6"/>
      <c r="G54" s="6"/>
      <c r="H54" s="6"/>
      <c r="I54" s="6"/>
      <c r="J54" s="6"/>
      <c r="K54" s="6"/>
      <c r="L54" s="6"/>
      <c r="M54" s="508"/>
      <c r="N54" s="446"/>
    </row>
    <row r="55" spans="1:14">
      <c r="A55" s="59"/>
      <c r="B55" s="7"/>
      <c r="C55" s="6"/>
      <c r="D55" s="6"/>
      <c r="E55" s="6"/>
      <c r="F55" s="6"/>
      <c r="G55" s="6"/>
      <c r="H55" s="6"/>
      <c r="I55" s="6"/>
      <c r="J55" s="6"/>
      <c r="K55" s="6"/>
      <c r="L55" s="6"/>
      <c r="M55" s="508"/>
      <c r="N55" s="446"/>
    </row>
    <row r="56" spans="1:14">
      <c r="A56" s="59"/>
      <c r="B56" s="7"/>
      <c r="C56" s="6"/>
      <c r="D56" s="6"/>
      <c r="E56" s="6"/>
      <c r="F56" s="6"/>
      <c r="G56" s="6"/>
      <c r="H56" s="6"/>
      <c r="I56" s="6"/>
      <c r="J56" s="6"/>
      <c r="K56" s="6"/>
      <c r="L56" s="6"/>
      <c r="M56" s="6"/>
      <c r="N56" s="446"/>
    </row>
    <row r="57" spans="1:14">
      <c r="A57" s="51"/>
      <c r="B57" s="7"/>
      <c r="C57" s="6"/>
      <c r="D57" s="6"/>
      <c r="E57" s="6"/>
      <c r="F57" s="6"/>
      <c r="G57" s="6"/>
      <c r="H57" s="6"/>
      <c r="I57" s="6"/>
      <c r="J57" s="6"/>
      <c r="K57" s="6"/>
      <c r="L57" s="6"/>
      <c r="M57" s="6"/>
      <c r="N57" s="446"/>
    </row>
    <row r="58" spans="1:14">
      <c r="A58" s="51"/>
      <c r="B58" s="6"/>
      <c r="C58" s="6"/>
      <c r="D58" s="6"/>
      <c r="E58" s="6"/>
      <c r="F58" s="6"/>
      <c r="G58" s="6"/>
      <c r="H58" s="6"/>
      <c r="I58" s="6"/>
      <c r="J58" s="6"/>
      <c r="K58" s="6"/>
      <c r="L58" s="6"/>
      <c r="M58" s="6"/>
      <c r="N58" s="446"/>
    </row>
    <row r="59" spans="1:14">
      <c r="A59" s="51"/>
      <c r="B59" s="6"/>
      <c r="C59" s="6"/>
      <c r="D59" s="6"/>
      <c r="E59" s="6"/>
      <c r="F59" s="6"/>
      <c r="G59" s="6"/>
      <c r="H59" s="6"/>
      <c r="I59" s="6"/>
      <c r="J59" s="6"/>
      <c r="K59" s="6"/>
      <c r="L59" s="6"/>
      <c r="M59" s="6"/>
      <c r="N59" s="446"/>
    </row>
    <row r="60" spans="1:14">
      <c r="A60" s="51"/>
      <c r="B60" s="6"/>
      <c r="C60" s="6"/>
      <c r="D60" s="6"/>
      <c r="E60" s="6"/>
      <c r="F60" s="6"/>
      <c r="G60" s="6"/>
      <c r="H60" s="6"/>
      <c r="I60" s="6"/>
      <c r="J60" s="6"/>
      <c r="K60" s="6"/>
      <c r="L60" s="6"/>
      <c r="M60" s="6"/>
      <c r="N60" s="446"/>
    </row>
    <row r="61" spans="1:14">
      <c r="A61" s="51"/>
      <c r="B61" s="6"/>
      <c r="C61" s="6"/>
      <c r="D61" s="6"/>
      <c r="E61" s="6"/>
      <c r="F61" s="6"/>
      <c r="G61" s="6"/>
      <c r="H61" s="6"/>
      <c r="I61" s="6"/>
      <c r="J61" s="6"/>
      <c r="K61" s="6"/>
      <c r="L61" s="6"/>
      <c r="M61" s="6"/>
      <c r="N61" s="446"/>
    </row>
    <row r="62" spans="1:14">
      <c r="A62" s="46"/>
      <c r="B62" s="14"/>
      <c r="C62" s="14"/>
      <c r="D62" s="14"/>
      <c r="E62" s="14"/>
      <c r="F62" s="14"/>
      <c r="G62" s="14"/>
      <c r="H62" s="14"/>
      <c r="I62" s="14"/>
      <c r="J62" s="14"/>
      <c r="K62" s="14"/>
      <c r="L62" s="14"/>
      <c r="M62" s="14"/>
      <c r="N62" s="445"/>
    </row>
    <row r="63" spans="1:14">
      <c r="A63" s="46"/>
      <c r="B63" s="14"/>
      <c r="C63" s="14"/>
      <c r="D63" s="14"/>
      <c r="E63" s="14"/>
      <c r="F63" s="14"/>
      <c r="G63" s="14"/>
      <c r="H63" s="14"/>
      <c r="I63" s="14"/>
      <c r="J63" s="14"/>
      <c r="K63" s="14"/>
      <c r="L63" s="14"/>
      <c r="M63" s="14"/>
      <c r="N63" s="445"/>
    </row>
    <row r="64" spans="1:14">
      <c r="A64" s="46"/>
      <c r="B64" s="14"/>
      <c r="C64" s="14"/>
      <c r="D64" s="14"/>
      <c r="E64" s="14"/>
      <c r="F64" s="14"/>
      <c r="G64" s="14"/>
      <c r="H64" s="14"/>
      <c r="I64" s="14"/>
      <c r="J64" s="14"/>
      <c r="K64" s="14"/>
      <c r="L64" s="14"/>
      <c r="M64" s="14"/>
      <c r="N64" s="445"/>
    </row>
    <row r="65" spans="1:14">
      <c r="A65" s="46"/>
      <c r="B65" s="14"/>
      <c r="C65" s="14"/>
      <c r="D65" s="14"/>
      <c r="E65" s="14"/>
      <c r="F65" s="14"/>
      <c r="G65" s="14"/>
      <c r="H65" s="14"/>
      <c r="I65" s="14"/>
      <c r="J65" s="14"/>
      <c r="K65" s="14"/>
      <c r="L65" s="14"/>
      <c r="M65" s="14"/>
      <c r="N65" s="445"/>
    </row>
    <row r="66" spans="1:14">
      <c r="A66" s="46"/>
      <c r="B66" s="14"/>
      <c r="C66" s="14"/>
      <c r="D66" s="14"/>
      <c r="E66" s="14"/>
      <c r="F66" s="14"/>
      <c r="G66" s="14"/>
      <c r="H66" s="14"/>
      <c r="I66" s="14"/>
      <c r="J66" s="14"/>
      <c r="K66" s="14"/>
      <c r="L66" s="14"/>
      <c r="M66" s="14"/>
      <c r="N66" s="445"/>
    </row>
    <row r="67" spans="1:14">
      <c r="A67" s="46"/>
      <c r="B67" s="14"/>
      <c r="C67" s="14"/>
      <c r="D67" s="14"/>
      <c r="E67" s="14"/>
      <c r="F67" s="14"/>
      <c r="G67" s="14"/>
      <c r="H67" s="14"/>
      <c r="I67" s="14"/>
      <c r="J67" s="14"/>
      <c r="K67" s="14"/>
      <c r="L67" s="14"/>
      <c r="M67" s="14"/>
      <c r="N67" s="445"/>
    </row>
    <row r="68" spans="1:14">
      <c r="A68" s="46"/>
      <c r="B68" s="14"/>
      <c r="C68" s="14"/>
      <c r="D68" s="14"/>
      <c r="E68" s="14"/>
      <c r="F68" s="14"/>
      <c r="G68" s="14"/>
      <c r="H68" s="14"/>
      <c r="I68" s="14"/>
      <c r="J68" s="14"/>
      <c r="K68" s="14"/>
      <c r="L68" s="14"/>
      <c r="M68" s="14"/>
      <c r="N68" s="445"/>
    </row>
    <row r="69" spans="1:14">
      <c r="A69" s="46"/>
      <c r="B69" s="14"/>
      <c r="C69" s="14"/>
      <c r="D69" s="14"/>
      <c r="E69" s="14"/>
      <c r="F69" s="14"/>
      <c r="G69" s="14"/>
      <c r="H69" s="14"/>
      <c r="I69" s="14"/>
      <c r="J69" s="14"/>
      <c r="K69" s="14"/>
      <c r="L69" s="14"/>
      <c r="M69" s="14"/>
      <c r="N69" s="445"/>
    </row>
    <row r="70" spans="1:14">
      <c r="A70" s="46"/>
      <c r="B70" s="14"/>
      <c r="C70" s="48"/>
      <c r="D70" s="14"/>
      <c r="E70" s="14"/>
      <c r="F70" s="14"/>
      <c r="G70" s="14"/>
      <c r="H70" s="14"/>
      <c r="I70" s="14"/>
      <c r="J70" s="14"/>
      <c r="K70" s="14"/>
      <c r="L70" s="14"/>
      <c r="M70" s="14"/>
      <c r="N70" s="445"/>
    </row>
    <row r="71" spans="1:14">
      <c r="A71" s="46"/>
      <c r="B71" s="14"/>
      <c r="C71" s="48"/>
      <c r="D71" s="14"/>
      <c r="E71" s="14"/>
      <c r="F71" s="14"/>
      <c r="G71" s="14"/>
      <c r="H71" s="14"/>
      <c r="I71" s="14"/>
      <c r="J71" s="14"/>
      <c r="K71" s="14"/>
      <c r="L71" s="14"/>
      <c r="M71" s="14"/>
      <c r="N71" s="445"/>
    </row>
    <row r="72" spans="1:14" ht="16.399999999999999" thickBot="1">
      <c r="A72" s="49"/>
      <c r="B72" s="50"/>
      <c r="C72" s="50"/>
      <c r="D72" s="50"/>
      <c r="E72" s="50"/>
      <c r="F72" s="50"/>
      <c r="G72" s="50"/>
      <c r="H72" s="50"/>
      <c r="I72" s="50"/>
      <c r="J72" s="50"/>
      <c r="K72" s="50"/>
      <c r="L72" s="50"/>
      <c r="M72" s="50"/>
      <c r="N72" s="447"/>
    </row>
  </sheetData>
  <sheetProtection algorithmName="SHA-512" hashValue="WqMS+8u24rdEFAWGjgMQN9ZIgJ+Iw6zeo2/24ZPXPt6kJfCiepHJrdk7WNG2rLXHxjdBspBU9vYnWlfMoPK0Lg==" saltValue="oyuSMXQ5E/KK4K6FguiCCQ==" spinCount="100000" sheet="1" objects="1" scenarios="1"/>
  <customSheetViews>
    <customSheetView guid="{15DEB518-703B-4305-B532-81BB1D0327E1}" fitToPage="1" hiddenColumns="1" topLeftCell="A19">
      <selection activeCell="E53" sqref="E53"/>
      <pageMargins left="0.74803149606299213" right="0.47244094488188981" top="0.62992125984251968" bottom="0.6692913385826772" header="0" footer="0"/>
      <pageSetup scale="62" orientation="portrait" horizontalDpi="4294967293" verticalDpi="300" r:id="rId1"/>
      <headerFooter alignWithMargins="0"/>
    </customSheetView>
  </customSheetViews>
  <mergeCells count="7">
    <mergeCell ref="M49:M55"/>
    <mergeCell ref="A4:N4"/>
    <mergeCell ref="A3:N3"/>
    <mergeCell ref="A2:N2"/>
    <mergeCell ref="A10:E10"/>
    <mergeCell ref="A44:E44"/>
    <mergeCell ref="A29:E29"/>
  </mergeCells>
  <phoneticPr fontId="0" type="noConversion"/>
  <pageMargins left="0.74803149606299213" right="0.47244094488188981" top="0.62992125984251968" bottom="0.6692913385826772" header="0" footer="0"/>
  <pageSetup scale="54" orientation="portrait" horizontalDpi="4294967293"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C91"/>
  <sheetViews>
    <sheetView zoomScale="55" zoomScaleNormal="55" workbookViewId="0">
      <selection activeCell="D12" sqref="D12"/>
    </sheetView>
  </sheetViews>
  <sheetFormatPr baseColWidth="10" defaultColWidth="11.375" defaultRowHeight="18.350000000000001"/>
  <cols>
    <col min="1" max="1" width="37.375" style="277" customWidth="1"/>
    <col min="2" max="2" width="46.375" style="277" customWidth="1"/>
    <col min="3" max="3" width="44.625" style="277" customWidth="1"/>
    <col min="4" max="4" width="32.375" style="277" customWidth="1"/>
    <col min="5" max="5" width="28.375" style="277" customWidth="1"/>
    <col min="6" max="6" width="35.75" style="277" customWidth="1"/>
    <col min="7" max="7" width="31.75" style="277" customWidth="1"/>
    <col min="8" max="8" width="30.25" style="277" customWidth="1"/>
    <col min="9" max="9" width="25.875" style="277" customWidth="1"/>
    <col min="10" max="10" width="28.125" style="277" customWidth="1"/>
    <col min="11" max="11" width="29.625" style="277" customWidth="1"/>
    <col min="12" max="12" width="25" style="277" customWidth="1"/>
    <col min="13" max="13" width="18.875" style="277" customWidth="1"/>
    <col min="14" max="14" width="23.25" style="277" customWidth="1"/>
    <col min="15" max="15" width="13.875" style="277" customWidth="1"/>
    <col min="16" max="16" width="45.25" style="277" bestFit="1" customWidth="1"/>
    <col min="17" max="17" width="19.625" style="277" customWidth="1"/>
    <col min="18" max="18" width="10.875" style="277" bestFit="1" customWidth="1"/>
    <col min="19" max="19" width="20.375" style="277" bestFit="1" customWidth="1"/>
    <col min="20" max="20" width="19.75" style="277" customWidth="1"/>
    <col min="21" max="21" width="19.375" style="277" customWidth="1"/>
    <col min="22" max="22" width="17" style="277" customWidth="1"/>
    <col min="23" max="23" width="74.375" style="277" customWidth="1"/>
    <col min="24" max="24" width="20.25" style="277" bestFit="1" customWidth="1"/>
    <col min="25" max="25" width="10.875" style="277" bestFit="1" customWidth="1"/>
    <col min="26" max="26" width="12.625" style="277" bestFit="1" customWidth="1"/>
    <col min="27" max="27" width="15.75" style="277" bestFit="1" customWidth="1"/>
    <col min="28" max="16384" width="11.375" style="214"/>
  </cols>
  <sheetData>
    <row r="1" spans="1:29">
      <c r="A1" s="131"/>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3"/>
    </row>
    <row r="2" spans="1:29">
      <c r="A2" s="517" t="str">
        <f>'Comparativo 2021-2022'!A2</f>
        <v>ADMINISTRACIÓN DEL SISTEMA PORTUARIO NACIONAL ENSENADA</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43"/>
    </row>
    <row r="3" spans="1:29">
      <c r="A3" s="517" t="str">
        <f>'Comparativo 2021-2022'!A3</f>
        <v>GERENCIA DE COMERCIALIZACIÓN</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43"/>
    </row>
    <row r="4" spans="1:29">
      <c r="A4" s="519" t="s">
        <v>149</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43"/>
    </row>
    <row r="5" spans="1:29">
      <c r="A5" s="134"/>
      <c r="B5" s="42"/>
      <c r="C5" s="42"/>
      <c r="D5" s="42"/>
      <c r="E5" s="42"/>
      <c r="F5" s="42"/>
      <c r="G5" s="42"/>
      <c r="H5" s="42"/>
      <c r="I5" s="42"/>
      <c r="J5" s="42"/>
      <c r="K5" s="42"/>
      <c r="L5" s="42"/>
      <c r="M5" s="42"/>
      <c r="N5" s="42"/>
      <c r="O5" s="42"/>
      <c r="P5" s="523"/>
      <c r="Q5" s="523"/>
      <c r="R5" s="523"/>
      <c r="S5" s="523"/>
      <c r="T5" s="523"/>
      <c r="U5" s="523"/>
      <c r="V5" s="523"/>
      <c r="W5" s="42"/>
      <c r="X5" s="42"/>
      <c r="Y5" s="42"/>
      <c r="Z5" s="42"/>
      <c r="AA5" s="42"/>
      <c r="AB5" s="43"/>
    </row>
    <row r="6" spans="1:29" ht="10" customHeight="1">
      <c r="A6" s="134"/>
      <c r="B6" s="42"/>
      <c r="C6" s="42"/>
      <c r="D6" s="42"/>
      <c r="E6" s="42"/>
      <c r="F6" s="42"/>
      <c r="G6" s="42"/>
      <c r="H6" s="42"/>
      <c r="I6" s="42"/>
      <c r="J6" s="42"/>
      <c r="K6" s="42"/>
      <c r="L6" s="42"/>
      <c r="M6" s="42"/>
      <c r="N6" s="42"/>
      <c r="O6" s="42"/>
      <c r="P6" s="215"/>
      <c r="Q6" s="215"/>
      <c r="R6" s="215"/>
      <c r="S6" s="215"/>
      <c r="T6" s="215"/>
      <c r="U6" s="215"/>
      <c r="V6" s="215"/>
      <c r="W6" s="189"/>
      <c r="X6" s="42"/>
      <c r="Y6" s="42"/>
      <c r="Z6" s="42"/>
      <c r="AA6" s="42"/>
      <c r="AB6" s="43"/>
    </row>
    <row r="7" spans="1:29" ht="37.5" customHeight="1" thickBot="1">
      <c r="A7" s="134"/>
      <c r="B7" s="42"/>
      <c r="C7" s="42"/>
      <c r="D7" s="42"/>
      <c r="E7" s="42"/>
      <c r="F7" s="42"/>
      <c r="G7" s="42"/>
      <c r="H7" s="42"/>
      <c r="I7" s="184"/>
      <c r="J7" s="184"/>
      <c r="K7" s="184"/>
      <c r="L7" s="184"/>
      <c r="M7" s="184"/>
      <c r="N7" s="42"/>
      <c r="O7" s="42"/>
      <c r="P7" s="524" t="s">
        <v>100</v>
      </c>
      <c r="Q7" s="525"/>
      <c r="R7" s="525"/>
      <c r="S7" s="525"/>
      <c r="T7" s="525"/>
      <c r="U7" s="524"/>
      <c r="V7" s="524"/>
      <c r="W7" s="216"/>
      <c r="X7" s="42"/>
      <c r="Y7" s="42"/>
      <c r="Z7" s="42"/>
      <c r="AA7" s="42"/>
      <c r="AB7" s="43"/>
    </row>
    <row r="8" spans="1:29" ht="19" thickBot="1">
      <c r="A8" s="531" t="s">
        <v>132</v>
      </c>
      <c r="B8" s="532"/>
      <c r="C8" s="532"/>
      <c r="D8" s="532"/>
      <c r="E8" s="532"/>
      <c r="F8" s="532"/>
      <c r="G8" s="532"/>
      <c r="H8" s="532"/>
      <c r="I8" s="532"/>
      <c r="J8" s="532"/>
      <c r="K8" s="532"/>
      <c r="L8" s="532"/>
      <c r="M8" s="532"/>
      <c r="N8" s="532"/>
      <c r="O8" s="365"/>
      <c r="P8" s="537" t="s">
        <v>28</v>
      </c>
      <c r="Q8" s="533">
        <v>2022</v>
      </c>
      <c r="R8" s="534"/>
      <c r="S8" s="533">
        <v>2021</v>
      </c>
      <c r="T8" s="541"/>
      <c r="U8" s="537" t="s">
        <v>57</v>
      </c>
      <c r="V8" s="537" t="s">
        <v>79</v>
      </c>
      <c r="W8" s="539" t="s">
        <v>101</v>
      </c>
      <c r="X8" s="533">
        <v>2020</v>
      </c>
      <c r="Y8" s="534"/>
      <c r="Z8" s="539" t="s">
        <v>57</v>
      </c>
      <c r="AA8" s="537" t="s">
        <v>79</v>
      </c>
      <c r="AB8" s="217"/>
      <c r="AC8" s="218"/>
    </row>
    <row r="9" spans="1:29" ht="19" thickBot="1">
      <c r="A9" s="343" t="s">
        <v>28</v>
      </c>
      <c r="B9" s="344" t="s">
        <v>0</v>
      </c>
      <c r="C9" s="344" t="s">
        <v>1</v>
      </c>
      <c r="D9" s="344" t="s">
        <v>2</v>
      </c>
      <c r="E9" s="344" t="s">
        <v>3</v>
      </c>
      <c r="F9" s="344" t="s">
        <v>4</v>
      </c>
      <c r="G9" s="344" t="s">
        <v>5</v>
      </c>
      <c r="H9" s="344" t="s">
        <v>6</v>
      </c>
      <c r="I9" s="344" t="s">
        <v>7</v>
      </c>
      <c r="J9" s="344" t="s">
        <v>8</v>
      </c>
      <c r="K9" s="344" t="s">
        <v>9</v>
      </c>
      <c r="L9" s="344" t="s">
        <v>10</v>
      </c>
      <c r="M9" s="344" t="s">
        <v>12</v>
      </c>
      <c r="N9" s="344" t="s">
        <v>14</v>
      </c>
      <c r="O9" s="344" t="s">
        <v>52</v>
      </c>
      <c r="P9" s="538"/>
      <c r="Q9" s="366" t="s">
        <v>95</v>
      </c>
      <c r="R9" s="367" t="s">
        <v>64</v>
      </c>
      <c r="S9" s="366" t="s">
        <v>95</v>
      </c>
      <c r="T9" s="368" t="s">
        <v>64</v>
      </c>
      <c r="U9" s="538"/>
      <c r="V9" s="538"/>
      <c r="W9" s="540"/>
      <c r="X9" s="366" t="s">
        <v>95</v>
      </c>
      <c r="Y9" s="367" t="s">
        <v>64</v>
      </c>
      <c r="Z9" s="540"/>
      <c r="AA9" s="538"/>
      <c r="AB9" s="43"/>
    </row>
    <row r="10" spans="1:29" ht="55">
      <c r="A10" s="219" t="s">
        <v>29</v>
      </c>
      <c r="B10" s="220">
        <v>42928.178</v>
      </c>
      <c r="C10" s="135">
        <v>41696.61</v>
      </c>
      <c r="D10" s="135">
        <v>62179.28</v>
      </c>
      <c r="E10" s="135">
        <v>89703.501999999993</v>
      </c>
      <c r="F10" s="135">
        <v>71791.925000000003</v>
      </c>
      <c r="G10" s="135">
        <v>53876.341</v>
      </c>
      <c r="H10" s="135">
        <v>68904.014999999999</v>
      </c>
      <c r="I10" s="135">
        <v>83399.895000000004</v>
      </c>
      <c r="J10" s="135">
        <v>82780.386999999988</v>
      </c>
      <c r="K10" s="135">
        <v>47852.260999999999</v>
      </c>
      <c r="L10" s="135">
        <v>46066.62</v>
      </c>
      <c r="M10" s="135">
        <v>51589.833000000006</v>
      </c>
      <c r="N10" s="502">
        <f>SUM(B10:M10)</f>
        <v>742768.84700000007</v>
      </c>
      <c r="O10" s="222">
        <f>+N10/N17</f>
        <v>0.19154987973223833</v>
      </c>
      <c r="P10" s="219" t="s">
        <v>29</v>
      </c>
      <c r="Q10" s="223">
        <f>N10</f>
        <v>742768.84700000007</v>
      </c>
      <c r="R10" s="224">
        <f>+Q10/Q17</f>
        <v>0.19154987973223833</v>
      </c>
      <c r="S10" s="495">
        <v>526156.679</v>
      </c>
      <c r="T10" s="225">
        <f>+S10/S17</f>
        <v>0.14471007880313591</v>
      </c>
      <c r="U10" s="226">
        <f>+(Q10-S10)/S10</f>
        <v>0.41168757643006193</v>
      </c>
      <c r="V10" s="194">
        <f>+Q10-S10</f>
        <v>216612.16800000006</v>
      </c>
      <c r="W10" s="328" t="s">
        <v>152</v>
      </c>
      <c r="X10" s="496">
        <v>291159.03999999998</v>
      </c>
      <c r="Y10" s="225">
        <f>+X10/X17</f>
        <v>8.5889820311510962E-2</v>
      </c>
      <c r="Z10" s="227">
        <f t="shared" ref="Z10:Z16" si="0">(+Q10-X10)/X10</f>
        <v>1.5510760270400676</v>
      </c>
      <c r="AA10" s="223">
        <f t="shared" ref="AA10" si="1">+Q10-X10</f>
        <v>451609.80700000009</v>
      </c>
      <c r="AB10" s="43"/>
    </row>
    <row r="11" spans="1:29" ht="170.2" customHeight="1">
      <c r="A11" s="219" t="s">
        <v>30</v>
      </c>
      <c r="B11" s="135">
        <v>146034.10999999999</v>
      </c>
      <c r="C11" s="135">
        <v>176223.39</v>
      </c>
      <c r="D11" s="135">
        <v>194974.86999999997</v>
      </c>
      <c r="E11" s="135">
        <v>146390.49</v>
      </c>
      <c r="F11" s="135">
        <v>233258.11</v>
      </c>
      <c r="G11" s="135">
        <v>181394.84000000003</v>
      </c>
      <c r="H11" s="135">
        <v>190374.31</v>
      </c>
      <c r="I11" s="135">
        <v>225057.5</v>
      </c>
      <c r="J11" s="135">
        <v>192456.17000000004</v>
      </c>
      <c r="K11" s="135">
        <v>194241.49</v>
      </c>
      <c r="L11" s="246">
        <v>177702.31</v>
      </c>
      <c r="M11" s="135">
        <v>149458.15</v>
      </c>
      <c r="N11" s="228">
        <f>SUM(B11:M11)</f>
        <v>2207565.7400000002</v>
      </c>
      <c r="O11" s="229">
        <f>+N11/N17</f>
        <v>0.56930087160482346</v>
      </c>
      <c r="P11" s="219" t="s">
        <v>30</v>
      </c>
      <c r="Q11" s="223">
        <f t="shared" ref="Q11:Q15" si="2">N11</f>
        <v>2207565.7400000002</v>
      </c>
      <c r="R11" s="224">
        <f>+Q11/Q17</f>
        <v>0.56930087160482346</v>
      </c>
      <c r="S11" s="496">
        <v>2057490.8100000005</v>
      </c>
      <c r="T11" s="225">
        <f>+S11/S17</f>
        <v>0.56587641882205963</v>
      </c>
      <c r="U11" s="226">
        <f>+(Q11-S11)/S11</f>
        <v>7.2940753499647307E-2</v>
      </c>
      <c r="V11" s="194">
        <f t="shared" ref="V11:V16" si="3">+Q11-S11</f>
        <v>150074.9299999997</v>
      </c>
      <c r="W11" s="464" t="s">
        <v>153</v>
      </c>
      <c r="X11" s="496">
        <v>2060688.1900000002</v>
      </c>
      <c r="Y11" s="225">
        <f>+X11/X17</f>
        <v>0.60788817808010631</v>
      </c>
      <c r="Z11" s="227">
        <f t="shared" si="0"/>
        <v>7.1275970189356996E-2</v>
      </c>
      <c r="AA11" s="223">
        <f t="shared" ref="AA11:AA20" si="4">+Q11-X11</f>
        <v>146877.55000000005</v>
      </c>
      <c r="AB11" s="43"/>
    </row>
    <row r="12" spans="1:29" ht="73.349999999999994">
      <c r="A12" s="219" t="s">
        <v>103</v>
      </c>
      <c r="B12" s="135">
        <v>64900</v>
      </c>
      <c r="C12" s="135">
        <v>3450</v>
      </c>
      <c r="D12" s="135">
        <v>40000</v>
      </c>
      <c r="E12" s="135">
        <v>13350</v>
      </c>
      <c r="F12" s="135">
        <v>61353.08</v>
      </c>
      <c r="G12" s="135">
        <v>59800</v>
      </c>
      <c r="H12" s="135">
        <v>49300</v>
      </c>
      <c r="I12" s="135">
        <v>64350</v>
      </c>
      <c r="J12" s="135">
        <v>48300</v>
      </c>
      <c r="K12" s="135">
        <v>13450</v>
      </c>
      <c r="L12" s="497">
        <v>102163.79000000001</v>
      </c>
      <c r="M12" s="135">
        <v>38450</v>
      </c>
      <c r="N12" s="228">
        <f>SUM(B12:M12)</f>
        <v>558866.87</v>
      </c>
      <c r="O12" s="229">
        <f>+N12/N17</f>
        <v>0.1441240867427393</v>
      </c>
      <c r="P12" s="219" t="s">
        <v>103</v>
      </c>
      <c r="Q12" s="223">
        <f t="shared" si="2"/>
        <v>558866.87</v>
      </c>
      <c r="R12" s="224">
        <f>+Q12/Q17</f>
        <v>0.1441240867427393</v>
      </c>
      <c r="S12" s="496">
        <v>675110.90299999993</v>
      </c>
      <c r="T12" s="225">
        <f>+S12/S17</f>
        <v>0.1856773008368221</v>
      </c>
      <c r="U12" s="226">
        <f>+(Q12-S12)/S12</f>
        <v>-0.17218509208404822</v>
      </c>
      <c r="V12" s="194">
        <f t="shared" si="3"/>
        <v>-116244.03299999994</v>
      </c>
      <c r="W12" s="464" t="s">
        <v>148</v>
      </c>
      <c r="X12" s="496">
        <v>611930.12</v>
      </c>
      <c r="Y12" s="225">
        <f>+X12/X17</f>
        <v>0.18051497920174947</v>
      </c>
      <c r="Z12" s="227">
        <f t="shared" si="0"/>
        <v>-8.6714558191709867E-2</v>
      </c>
      <c r="AA12" s="223">
        <f t="shared" si="4"/>
        <v>-53063.25</v>
      </c>
      <c r="AB12" s="43"/>
    </row>
    <row r="13" spans="1:29" ht="58.75" customHeight="1">
      <c r="A13" s="219" t="s">
        <v>51</v>
      </c>
      <c r="B13" s="135">
        <v>0</v>
      </c>
      <c r="C13" s="135">
        <v>0</v>
      </c>
      <c r="D13" s="135">
        <v>0</v>
      </c>
      <c r="E13" s="135"/>
      <c r="F13" s="135"/>
      <c r="G13" s="135">
        <v>0</v>
      </c>
      <c r="H13" s="135"/>
      <c r="I13" s="135">
        <v>0</v>
      </c>
      <c r="J13" s="135">
        <v>0</v>
      </c>
      <c r="K13" s="135">
        <v>0</v>
      </c>
      <c r="L13" s="246">
        <v>0</v>
      </c>
      <c r="M13" s="135">
        <v>0</v>
      </c>
      <c r="N13" s="230">
        <f>SUM(B13:M13)</f>
        <v>0</v>
      </c>
      <c r="O13" s="229">
        <f>+N13/N17</f>
        <v>0</v>
      </c>
      <c r="P13" s="219" t="s">
        <v>51</v>
      </c>
      <c r="Q13" s="223">
        <f t="shared" si="2"/>
        <v>0</v>
      </c>
      <c r="R13" s="224">
        <f>+Q13/Q17</f>
        <v>0</v>
      </c>
      <c r="S13" s="496">
        <v>13434.16</v>
      </c>
      <c r="T13" s="225">
        <f>+S13/S17</f>
        <v>3.6948278523210314E-3</v>
      </c>
      <c r="U13" s="226">
        <f>+(Q13-S13)/S13</f>
        <v>-1</v>
      </c>
      <c r="V13" s="194">
        <f t="shared" si="3"/>
        <v>-13434.16</v>
      </c>
      <c r="W13" s="465" t="s">
        <v>124</v>
      </c>
      <c r="X13" s="496">
        <v>73000</v>
      </c>
      <c r="Y13" s="225">
        <f>+X13/X17</f>
        <v>2.1534474364046197E-2</v>
      </c>
      <c r="Z13" s="227">
        <f t="shared" si="0"/>
        <v>-1</v>
      </c>
      <c r="AA13" s="223">
        <f t="shared" si="4"/>
        <v>-73000</v>
      </c>
      <c r="AB13" s="43"/>
    </row>
    <row r="14" spans="1:29" ht="76.75" customHeight="1">
      <c r="A14" s="219" t="s">
        <v>90</v>
      </c>
      <c r="B14" s="135">
        <v>0</v>
      </c>
      <c r="C14" s="135">
        <v>0</v>
      </c>
      <c r="D14" s="135">
        <v>0</v>
      </c>
      <c r="E14" s="135"/>
      <c r="F14" s="135">
        <v>58105.26</v>
      </c>
      <c r="G14" s="135">
        <v>0</v>
      </c>
      <c r="H14" s="135">
        <v>0</v>
      </c>
      <c r="I14" s="135">
        <v>123740</v>
      </c>
      <c r="J14" s="135">
        <v>0</v>
      </c>
      <c r="K14" s="135">
        <v>0</v>
      </c>
      <c r="L14" s="246">
        <v>0</v>
      </c>
      <c r="M14" s="135">
        <v>57592.307692307688</v>
      </c>
      <c r="N14" s="228">
        <f t="shared" ref="N14:N15" si="5">SUM(B14:M14)</f>
        <v>239437.5676923077</v>
      </c>
      <c r="O14" s="229">
        <f>+N14/N17</f>
        <v>6.1747658750207664E-2</v>
      </c>
      <c r="P14" s="219" t="s">
        <v>90</v>
      </c>
      <c r="Q14" s="223">
        <f t="shared" si="2"/>
        <v>239437.5676923077</v>
      </c>
      <c r="R14" s="224">
        <f>Q14/Q17</f>
        <v>6.1747658750207664E-2</v>
      </c>
      <c r="S14" s="496">
        <v>235267.31</v>
      </c>
      <c r="T14" s="225">
        <f>+S14/S17</f>
        <v>6.4706108139894594E-2</v>
      </c>
      <c r="U14" s="226">
        <f t="shared" ref="U14" si="6">+(Q14-S14)/S14</f>
        <v>1.7725614715906342E-2</v>
      </c>
      <c r="V14" s="194">
        <f t="shared" si="3"/>
        <v>4170.2576923076995</v>
      </c>
      <c r="W14" s="465" t="s">
        <v>154</v>
      </c>
      <c r="X14" s="496">
        <v>191297.23</v>
      </c>
      <c r="Y14" s="225">
        <f>X14/X17</f>
        <v>5.6431305415726697E-2</v>
      </c>
      <c r="Z14" s="227">
        <f t="shared" si="0"/>
        <v>0.25165203747230258</v>
      </c>
      <c r="AA14" s="223">
        <f t="shared" si="4"/>
        <v>48140.337692307687</v>
      </c>
      <c r="AB14" s="43"/>
    </row>
    <row r="15" spans="1:29" ht="110.95" customHeight="1">
      <c r="A15" s="219" t="s">
        <v>99</v>
      </c>
      <c r="B15" s="504">
        <v>9206.7450000000008</v>
      </c>
      <c r="C15" s="504">
        <v>10070.049999999997</v>
      </c>
      <c r="D15" s="504">
        <v>11422.030999999997</v>
      </c>
      <c r="E15" s="504">
        <v>9615.2000000000007</v>
      </c>
      <c r="F15" s="504">
        <v>11126.455000000002</v>
      </c>
      <c r="G15" s="504">
        <v>11301.1</v>
      </c>
      <c r="H15" s="504">
        <v>10565.64</v>
      </c>
      <c r="I15" s="504">
        <v>12694.37</v>
      </c>
      <c r="J15" s="504">
        <v>10100.608</v>
      </c>
      <c r="K15" s="505">
        <v>12235.954000000002</v>
      </c>
      <c r="L15" s="506">
        <v>12120.445</v>
      </c>
      <c r="M15" s="504">
        <v>8580.86</v>
      </c>
      <c r="N15" s="503">
        <f t="shared" si="5"/>
        <v>129039.458</v>
      </c>
      <c r="O15" s="231">
        <f>+N15/N17</f>
        <v>3.3277503169991209E-2</v>
      </c>
      <c r="P15" s="219" t="s">
        <v>105</v>
      </c>
      <c r="Q15" s="223">
        <f t="shared" si="2"/>
        <v>129039.458</v>
      </c>
      <c r="R15" s="224">
        <f>+Q15/Q17</f>
        <v>3.3277503169991209E-2</v>
      </c>
      <c r="S15" s="496">
        <v>128476.787</v>
      </c>
      <c r="T15" s="225">
        <f>+S15/S17</f>
        <v>3.5335265545766659E-2</v>
      </c>
      <c r="U15" s="226">
        <f>+(Q15-S15)/S15</f>
        <v>4.3795537944142553E-3</v>
      </c>
      <c r="V15" s="194">
        <f t="shared" si="3"/>
        <v>562.6710000000021</v>
      </c>
      <c r="W15" s="466" t="s">
        <v>155</v>
      </c>
      <c r="X15" s="496">
        <v>130041.27100000001</v>
      </c>
      <c r="Y15" s="225">
        <f>+X15/X17</f>
        <v>3.8361238583801152E-2</v>
      </c>
      <c r="Z15" s="227">
        <f t="shared" si="0"/>
        <v>-7.7038081241147596E-3</v>
      </c>
      <c r="AA15" s="223">
        <f t="shared" si="4"/>
        <v>-1001.8130000000092</v>
      </c>
      <c r="AB15" s="43"/>
    </row>
    <row r="16" spans="1:29" ht="92.3" customHeight="1" thickBot="1">
      <c r="A16" s="219" t="s">
        <v>120</v>
      </c>
      <c r="B16" s="135">
        <v>0</v>
      </c>
      <c r="C16" s="135">
        <v>0</v>
      </c>
      <c r="D16" s="135">
        <v>0</v>
      </c>
      <c r="E16" s="135"/>
      <c r="F16" s="135">
        <v>0</v>
      </c>
      <c r="G16" s="135">
        <v>0</v>
      </c>
      <c r="H16" s="135"/>
      <c r="I16" s="135">
        <v>0</v>
      </c>
      <c r="J16" s="221">
        <v>0</v>
      </c>
      <c r="K16" s="135">
        <v>0</v>
      </c>
      <c r="L16" s="135">
        <v>0</v>
      </c>
      <c r="M16" s="135">
        <v>0</v>
      </c>
      <c r="N16" s="228">
        <f t="shared" ref="N16" si="7">SUM(B16:M16)</f>
        <v>0</v>
      </c>
      <c r="O16" s="231">
        <f>+N16/N17</f>
        <v>0</v>
      </c>
      <c r="P16" s="219" t="s">
        <v>120</v>
      </c>
      <c r="Q16" s="223">
        <v>0</v>
      </c>
      <c r="R16" s="224">
        <f>+Q16/Q17</f>
        <v>0</v>
      </c>
      <c r="S16" s="496">
        <v>0</v>
      </c>
      <c r="T16" s="492">
        <f>+S16/S17</f>
        <v>0</v>
      </c>
      <c r="U16" s="442" t="e">
        <f>+(Q16-S16)/S16</f>
        <v>#DIV/0!</v>
      </c>
      <c r="V16" s="194">
        <f t="shared" si="3"/>
        <v>0</v>
      </c>
      <c r="W16" s="465" t="s">
        <v>144</v>
      </c>
      <c r="X16" s="496">
        <v>31797.4</v>
      </c>
      <c r="Y16" s="225">
        <v>0</v>
      </c>
      <c r="Z16" s="227">
        <f t="shared" si="0"/>
        <v>-1</v>
      </c>
      <c r="AA16" s="223">
        <f t="shared" si="4"/>
        <v>-31797.4</v>
      </c>
      <c r="AB16" s="43"/>
    </row>
    <row r="17" spans="1:28" ht="49.75" customHeight="1" thickBot="1">
      <c r="A17" s="353" t="s">
        <v>139</v>
      </c>
      <c r="B17" s="369">
        <f t="shared" ref="B17:M17" si="8">SUM(B10:B16)</f>
        <v>263069.033</v>
      </c>
      <c r="C17" s="369">
        <f>SUM(C10:C16)</f>
        <v>231440.05</v>
      </c>
      <c r="D17" s="369">
        <f>SUM(D10:D16)</f>
        <v>308576.18099999998</v>
      </c>
      <c r="E17" s="369">
        <f t="shared" si="8"/>
        <v>259059.19199999998</v>
      </c>
      <c r="F17" s="369">
        <f t="shared" si="8"/>
        <v>435634.83</v>
      </c>
      <c r="G17" s="369">
        <f t="shared" si="8"/>
        <v>306372.28100000002</v>
      </c>
      <c r="H17" s="369">
        <f t="shared" si="8"/>
        <v>319143.96500000003</v>
      </c>
      <c r="I17" s="369">
        <f t="shared" si="8"/>
        <v>509241.76500000001</v>
      </c>
      <c r="J17" s="369">
        <f>SUM(J10:J16)</f>
        <v>333637.16500000004</v>
      </c>
      <c r="K17" s="369">
        <f t="shared" si="8"/>
        <v>267779.70500000002</v>
      </c>
      <c r="L17" s="369">
        <f>SUM(L10:L16)</f>
        <v>338053.16499999998</v>
      </c>
      <c r="M17" s="370">
        <f t="shared" si="8"/>
        <v>305671.15069230768</v>
      </c>
      <c r="N17" s="407">
        <f>SUM(B17:M17)</f>
        <v>3877678.4826923083</v>
      </c>
      <c r="O17" s="371">
        <f>SUM(O10:O16)</f>
        <v>1</v>
      </c>
      <c r="P17" s="372" t="s">
        <v>96</v>
      </c>
      <c r="Q17" s="373">
        <f>SUM(Q10:Q16)</f>
        <v>3877678.4826923083</v>
      </c>
      <c r="R17" s="374">
        <f>SUM(R10:R16)</f>
        <v>1</v>
      </c>
      <c r="S17" s="373">
        <f>SUM(S10:S16)</f>
        <v>3635936.6490000007</v>
      </c>
      <c r="T17" s="374">
        <f>SUM(T10:T16)</f>
        <v>1</v>
      </c>
      <c r="U17" s="443">
        <f>(Q17-S17)/S17</f>
        <v>6.6486811248153713E-2</v>
      </c>
      <c r="V17" s="375">
        <f>+Q17-S17</f>
        <v>241741.83369230758</v>
      </c>
      <c r="W17" s="375"/>
      <c r="X17" s="376">
        <f>SUM(X10:X16)</f>
        <v>3389913.2510000002</v>
      </c>
      <c r="Y17" s="374">
        <f>SUM(Y10:Y15)</f>
        <v>0.99061999595694084</v>
      </c>
      <c r="Z17" s="374">
        <f>(+Q17-X17)/X17</f>
        <v>0.14388723119932961</v>
      </c>
      <c r="AA17" s="377">
        <f t="shared" si="4"/>
        <v>487765.23169230809</v>
      </c>
      <c r="AB17" s="43"/>
    </row>
    <row r="18" spans="1:28" ht="49.75" customHeight="1" thickBot="1">
      <c r="A18" s="232" t="s">
        <v>122</v>
      </c>
      <c r="B18" s="246">
        <v>214259.30600000001</v>
      </c>
      <c r="C18" s="135">
        <v>195248.28200000001</v>
      </c>
      <c r="D18" s="135">
        <v>333760.64499999996</v>
      </c>
      <c r="E18" s="135">
        <v>306251.17300000001</v>
      </c>
      <c r="F18" s="135">
        <v>318035.68</v>
      </c>
      <c r="G18" s="135">
        <v>383767.54700000002</v>
      </c>
      <c r="H18" s="135">
        <v>264989.91800000001</v>
      </c>
      <c r="I18" s="135">
        <v>392116.00500000006</v>
      </c>
      <c r="J18" s="135">
        <v>321219.58500000002</v>
      </c>
      <c r="K18" s="233">
        <v>278883.26299999998</v>
      </c>
      <c r="L18" s="135">
        <v>282402.68900000001</v>
      </c>
      <c r="M18" s="135">
        <v>345002.55599999998</v>
      </c>
      <c r="N18" s="326">
        <f>SUM(B18:M18)</f>
        <v>3635936.6489999993</v>
      </c>
      <c r="O18" s="42"/>
      <c r="P18" s="234" t="s">
        <v>112</v>
      </c>
      <c r="Q18" s="238">
        <f>Cruceros!J24</f>
        <v>332</v>
      </c>
      <c r="R18" s="235"/>
      <c r="S18" s="238">
        <f>Cruceros!I24</f>
        <v>99</v>
      </c>
      <c r="T18" s="236"/>
      <c r="U18" s="467">
        <f>+(Q18-S18)/S18</f>
        <v>2.3535353535353534</v>
      </c>
      <c r="V18" s="238">
        <f>+Q18-S18</f>
        <v>233</v>
      </c>
      <c r="W18" s="535" t="s">
        <v>156</v>
      </c>
      <c r="X18" s="238">
        <v>65</v>
      </c>
      <c r="Y18" s="236"/>
      <c r="Z18" s="239">
        <f>(+Q18-X18)/X18</f>
        <v>4.1076923076923073</v>
      </c>
      <c r="AA18" s="240">
        <f>+Q18-X18</f>
        <v>267</v>
      </c>
      <c r="AB18" s="43"/>
    </row>
    <row r="19" spans="1:28" ht="93.8" customHeight="1" thickBot="1">
      <c r="A19" s="241" t="s">
        <v>121</v>
      </c>
      <c r="B19" s="327">
        <v>203627.43599999999</v>
      </c>
      <c r="C19" s="242">
        <v>272457.99399999995</v>
      </c>
      <c r="D19" s="242">
        <v>226902.47899999999</v>
      </c>
      <c r="E19" s="242">
        <v>340176.13200000004</v>
      </c>
      <c r="F19" s="242">
        <v>264112.53000000003</v>
      </c>
      <c r="G19" s="242">
        <v>368155.40499999997</v>
      </c>
      <c r="H19" s="242">
        <v>298216.90000000002</v>
      </c>
      <c r="I19" s="242">
        <v>319017.92</v>
      </c>
      <c r="J19" s="242">
        <v>265682.40999999997</v>
      </c>
      <c r="K19" s="242">
        <v>318884.57</v>
      </c>
      <c r="L19" s="242">
        <v>300503.31</v>
      </c>
      <c r="M19" s="242">
        <v>212176.16500000001</v>
      </c>
      <c r="N19" s="326">
        <f>SUM(B19:M19)</f>
        <v>3389913.2510000002</v>
      </c>
      <c r="O19" s="42"/>
      <c r="P19" s="243" t="s">
        <v>20</v>
      </c>
      <c r="Q19" s="238">
        <f>Cruceros!M24</f>
        <v>744221</v>
      </c>
      <c r="R19" s="529"/>
      <c r="S19" s="319">
        <f>Cruceros!L24</f>
        <v>94255</v>
      </c>
      <c r="T19" s="322"/>
      <c r="U19" s="237">
        <f>+(Q19-S19)/S19</f>
        <v>6.8958251551641823</v>
      </c>
      <c r="V19" s="238">
        <f>Q19-S19</f>
        <v>649966</v>
      </c>
      <c r="W19" s="536"/>
      <c r="X19" s="238">
        <v>134647</v>
      </c>
      <c r="Y19" s="227"/>
      <c r="Z19" s="239">
        <f>(+Q19-X19)/X19</f>
        <v>4.5272007545656416</v>
      </c>
      <c r="AA19" s="244">
        <f t="shared" si="4"/>
        <v>609574</v>
      </c>
      <c r="AB19" s="43"/>
    </row>
    <row r="20" spans="1:28" ht="48.8" customHeight="1" thickBot="1">
      <c r="A20" s="245"/>
      <c r="B20" s="246"/>
      <c r="C20" s="247"/>
      <c r="D20" s="246"/>
      <c r="E20" s="147"/>
      <c r="F20" s="195"/>
      <c r="G20" s="45"/>
      <c r="H20" s="45"/>
      <c r="I20" s="45"/>
      <c r="J20" s="42"/>
      <c r="K20" s="42"/>
      <c r="L20" s="248"/>
      <c r="M20" s="42"/>
      <c r="N20" s="180"/>
      <c r="O20" s="42"/>
      <c r="P20" s="243" t="s">
        <v>97</v>
      </c>
      <c r="Q20" s="319">
        <f>TEUS!N15</f>
        <v>436016</v>
      </c>
      <c r="R20" s="530"/>
      <c r="S20" s="319">
        <f>TEUS!N16</f>
        <v>394911</v>
      </c>
      <c r="T20" s="249"/>
      <c r="U20" s="239">
        <f>+(Q20-S20)/S20</f>
        <v>0.10408674359539238</v>
      </c>
      <c r="V20" s="238">
        <f>+Q20-S20</f>
        <v>41105</v>
      </c>
      <c r="W20" s="320"/>
      <c r="X20" s="321">
        <v>384871</v>
      </c>
      <c r="Y20" s="249"/>
      <c r="Z20" s="239">
        <f>(+Q20-X20)/X20</f>
        <v>0.13288868218182195</v>
      </c>
      <c r="AA20" s="240">
        <f t="shared" si="4"/>
        <v>51145</v>
      </c>
      <c r="AB20" s="43"/>
    </row>
    <row r="21" spans="1:28" ht="20.95" customHeight="1">
      <c r="A21" s="245"/>
      <c r="B21" s="250"/>
      <c r="C21" s="193"/>
      <c r="D21" s="193"/>
      <c r="E21" s="157"/>
      <c r="F21" s="157"/>
      <c r="G21" s="147"/>
      <c r="H21" s="157"/>
      <c r="I21" s="157"/>
      <c r="J21" s="157"/>
      <c r="K21" s="157"/>
      <c r="L21" s="248"/>
      <c r="M21" s="42"/>
      <c r="N21" s="251"/>
      <c r="O21" s="42"/>
      <c r="P21" s="42" t="s">
        <v>106</v>
      </c>
      <c r="Q21" s="45"/>
      <c r="R21" s="42"/>
      <c r="S21" s="45"/>
      <c r="T21" s="42"/>
      <c r="U21" s="42"/>
      <c r="V21" s="42"/>
      <c r="W21" s="42"/>
      <c r="X21" s="42"/>
      <c r="Y21" s="42"/>
      <c r="Z21" s="42"/>
      <c r="AA21" s="42"/>
      <c r="AB21" s="43"/>
    </row>
    <row r="22" spans="1:28" ht="19.5" customHeight="1" thickBot="1">
      <c r="A22" s="134"/>
      <c r="B22" s="252"/>
      <c r="C22" s="252"/>
      <c r="D22" s="252"/>
      <c r="E22" s="252"/>
      <c r="F22" s="252"/>
      <c r="G22" s="253"/>
      <c r="H22" s="252"/>
      <c r="I22" s="252"/>
      <c r="J22" s="252"/>
      <c r="K22" s="252"/>
      <c r="L22" s="252"/>
      <c r="M22" s="42"/>
      <c r="N22" s="45"/>
      <c r="O22" s="42"/>
      <c r="P22" s="42"/>
      <c r="Q22" s="45"/>
      <c r="R22" s="42"/>
      <c r="S22" s="254"/>
      <c r="T22" s="42"/>
      <c r="U22" s="42"/>
      <c r="V22" s="42"/>
      <c r="W22" s="42"/>
      <c r="X22" s="42"/>
      <c r="Y22" s="42"/>
      <c r="Z22" s="42"/>
      <c r="AA22" s="42"/>
      <c r="AB22" s="43"/>
    </row>
    <row r="23" spans="1:28" ht="19" thickBot="1">
      <c r="A23" s="526" t="s">
        <v>32</v>
      </c>
      <c r="B23" s="527"/>
      <c r="C23" s="528"/>
      <c r="D23" s="44"/>
      <c r="E23" s="42"/>
      <c r="F23" s="45"/>
      <c r="G23" s="42"/>
      <c r="H23" s="42"/>
      <c r="I23" s="42"/>
      <c r="J23" s="42"/>
      <c r="K23" s="42"/>
      <c r="L23" s="42"/>
      <c r="M23" s="42"/>
      <c r="N23" s="42"/>
      <c r="O23" s="42"/>
      <c r="P23" s="129"/>
      <c r="Q23" s="255"/>
      <c r="R23" s="129"/>
      <c r="S23" s="256"/>
      <c r="T23" s="129"/>
      <c r="U23" s="42"/>
      <c r="V23" s="42"/>
      <c r="W23" s="42"/>
      <c r="X23" s="42"/>
      <c r="Y23" s="42"/>
      <c r="Z23" s="42"/>
      <c r="AA23" s="42"/>
      <c r="AB23" s="43"/>
    </row>
    <row r="24" spans="1:28" ht="19" thickBot="1">
      <c r="A24" s="257" t="s">
        <v>16</v>
      </c>
      <c r="B24" s="258" t="s">
        <v>14</v>
      </c>
      <c r="C24" s="259" t="s">
        <v>15</v>
      </c>
      <c r="D24" s="248"/>
      <c r="E24" s="42"/>
      <c r="F24" s="42"/>
      <c r="G24" s="42"/>
      <c r="H24" s="42"/>
      <c r="I24" s="42"/>
      <c r="J24" s="42"/>
      <c r="K24" s="42"/>
      <c r="L24" s="42"/>
      <c r="M24" s="42"/>
      <c r="N24" s="42"/>
      <c r="O24" s="45"/>
      <c r="P24" s="260"/>
      <c r="Q24" s="181"/>
      <c r="R24" s="44"/>
      <c r="S24" s="256"/>
      <c r="T24" s="261"/>
      <c r="U24" s="42"/>
      <c r="V24" s="42"/>
      <c r="W24" s="42"/>
      <c r="X24" s="42"/>
      <c r="Y24" s="42"/>
      <c r="Z24" s="42"/>
      <c r="AA24" s="42"/>
      <c r="AB24" s="43"/>
    </row>
    <row r="25" spans="1:28">
      <c r="A25" s="165" t="s">
        <v>33</v>
      </c>
      <c r="B25" s="247">
        <v>418483.42099999997</v>
      </c>
      <c r="C25" s="202">
        <f t="shared" ref="C25:C33" si="9">+B25/N$17</f>
        <v>0.10792112416433325</v>
      </c>
      <c r="D25" s="157"/>
      <c r="E25" s="42"/>
      <c r="F25" s="42"/>
      <c r="G25" s="42"/>
      <c r="H25" s="42"/>
      <c r="I25" s="42"/>
      <c r="J25" s="42"/>
      <c r="K25" s="42"/>
      <c r="L25" s="42"/>
      <c r="M25" s="42"/>
      <c r="N25" s="42"/>
      <c r="O25" s="42"/>
      <c r="P25" s="181"/>
      <c r="Q25" s="181"/>
      <c r="R25" s="246"/>
      <c r="S25" s="262"/>
      <c r="T25" s="263"/>
      <c r="U25" s="42"/>
      <c r="V25" s="42"/>
      <c r="W25" s="42"/>
      <c r="X25" s="42"/>
      <c r="Y25" s="42"/>
      <c r="Z25" s="42"/>
      <c r="AA25" s="42"/>
      <c r="AB25" s="43"/>
    </row>
    <row r="26" spans="1:28">
      <c r="A26" s="165" t="s">
        <v>34</v>
      </c>
      <c r="B26" s="246"/>
      <c r="C26" s="202">
        <f t="shared" si="9"/>
        <v>0</v>
      </c>
      <c r="D26" s="157"/>
      <c r="E26" s="42"/>
      <c r="F26" s="42"/>
      <c r="G26" s="42"/>
      <c r="H26" s="42"/>
      <c r="I26" s="42"/>
      <c r="J26" s="42"/>
      <c r="K26" s="42"/>
      <c r="L26" s="42"/>
      <c r="M26" s="42"/>
      <c r="N26" s="42"/>
      <c r="O26" s="42"/>
      <c r="P26" s="181"/>
      <c r="Q26" s="181"/>
      <c r="R26" s="246"/>
      <c r="S26" s="262"/>
      <c r="T26" s="263"/>
      <c r="U26" s="42"/>
      <c r="V26" s="42"/>
      <c r="W26" s="42"/>
      <c r="X26" s="42"/>
      <c r="Y26" s="42"/>
      <c r="Z26" s="42"/>
      <c r="AA26" s="42"/>
      <c r="AB26" s="43"/>
    </row>
    <row r="27" spans="1:28">
      <c r="A27" s="165" t="s">
        <v>128</v>
      </c>
      <c r="B27" s="247"/>
      <c r="C27" s="202">
        <f t="shared" si="9"/>
        <v>0</v>
      </c>
      <c r="D27" s="157"/>
      <c r="E27" s="42"/>
      <c r="F27" s="42"/>
      <c r="G27" s="42"/>
      <c r="H27" s="42"/>
      <c r="I27" s="42"/>
      <c r="J27" s="42"/>
      <c r="K27" s="42"/>
      <c r="L27" s="42"/>
      <c r="M27" s="42"/>
      <c r="N27" s="42"/>
      <c r="O27" s="42"/>
      <c r="P27" s="42"/>
      <c r="Q27" s="45"/>
      <c r="R27" s="42"/>
      <c r="S27" s="264"/>
      <c r="T27" s="42"/>
      <c r="U27" s="42"/>
      <c r="V27" s="42"/>
      <c r="W27" s="42"/>
      <c r="X27" s="42"/>
      <c r="Y27" s="42"/>
      <c r="Z27" s="42"/>
      <c r="AA27" s="42"/>
      <c r="AB27" s="43"/>
    </row>
    <row r="28" spans="1:28">
      <c r="A28" s="165" t="s">
        <v>129</v>
      </c>
      <c r="B28" s="246"/>
      <c r="C28" s="202">
        <f t="shared" si="9"/>
        <v>0</v>
      </c>
      <c r="D28" s="157"/>
      <c r="E28" s="42"/>
      <c r="F28" s="42"/>
      <c r="G28" s="42"/>
      <c r="H28" s="42"/>
      <c r="I28" s="42"/>
      <c r="J28" s="42"/>
      <c r="K28" s="42"/>
      <c r="L28" s="42"/>
      <c r="M28" s="42"/>
      <c r="N28" s="42"/>
      <c r="O28" s="42"/>
      <c r="P28" s="42"/>
      <c r="Q28" s="42"/>
      <c r="R28" s="42"/>
      <c r="S28" s="42"/>
      <c r="T28" s="42"/>
      <c r="U28" s="42"/>
      <c r="V28" s="42"/>
      <c r="W28" s="42"/>
      <c r="X28" s="42"/>
      <c r="Y28" s="42"/>
      <c r="Z28" s="42"/>
      <c r="AA28" s="42"/>
      <c r="AB28" s="43"/>
    </row>
    <row r="29" spans="1:28">
      <c r="A29" s="165" t="s">
        <v>130</v>
      </c>
      <c r="B29" s="247">
        <v>40596.058000000005</v>
      </c>
      <c r="C29" s="202">
        <f t="shared" si="9"/>
        <v>1.0469165553873817E-2</v>
      </c>
      <c r="D29" s="157"/>
      <c r="E29" s="42"/>
      <c r="F29" s="42"/>
      <c r="G29" s="42"/>
      <c r="H29" s="42"/>
      <c r="I29" s="42"/>
      <c r="J29" s="42"/>
      <c r="K29" s="42"/>
      <c r="L29" s="42"/>
      <c r="M29" s="42"/>
      <c r="N29" s="42"/>
      <c r="O29" s="42"/>
      <c r="P29" s="42"/>
      <c r="Q29" s="42"/>
      <c r="R29" s="42"/>
      <c r="S29" s="42"/>
      <c r="T29" s="42"/>
      <c r="U29" s="42"/>
      <c r="V29" s="42"/>
      <c r="W29" s="42"/>
      <c r="X29" s="42"/>
      <c r="Y29" s="42"/>
      <c r="Z29" s="42"/>
      <c r="AA29" s="42"/>
      <c r="AB29" s="43"/>
    </row>
    <row r="30" spans="1:28">
      <c r="A30" s="165" t="s">
        <v>35</v>
      </c>
      <c r="B30" s="247">
        <v>26038.209000000003</v>
      </c>
      <c r="C30" s="202">
        <f t="shared" si="9"/>
        <v>6.7148963268149637E-3</v>
      </c>
      <c r="D30" s="157"/>
      <c r="E30" s="42"/>
      <c r="F30" s="42"/>
      <c r="G30" s="42"/>
      <c r="H30" s="42"/>
      <c r="I30" s="42"/>
      <c r="J30" s="42"/>
      <c r="K30" s="42"/>
      <c r="L30" s="42"/>
      <c r="M30" s="42"/>
      <c r="N30" s="42"/>
      <c r="O30" s="42"/>
      <c r="P30" s="42"/>
      <c r="Q30" s="42"/>
      <c r="R30" s="42"/>
      <c r="S30" s="42"/>
      <c r="T30" s="42"/>
      <c r="U30" s="42"/>
      <c r="V30" s="42"/>
      <c r="W30" s="42"/>
      <c r="X30" s="42"/>
      <c r="Y30" s="42"/>
      <c r="Z30" s="42"/>
      <c r="AA30" s="42"/>
      <c r="AB30" s="43"/>
    </row>
    <row r="31" spans="1:28">
      <c r="A31" s="165" t="s">
        <v>131</v>
      </c>
      <c r="C31" s="202">
        <f>+B31/N$17</f>
        <v>0</v>
      </c>
      <c r="D31" s="157"/>
      <c r="E31" s="42"/>
      <c r="F31" s="42"/>
      <c r="G31" s="42"/>
      <c r="H31" s="42"/>
      <c r="I31" s="42"/>
      <c r="J31" s="42"/>
      <c r="K31" s="42"/>
      <c r="L31" s="42"/>
      <c r="M31" s="42"/>
      <c r="N31" s="42"/>
      <c r="O31" s="42"/>
      <c r="P31" s="42"/>
      <c r="Q31" s="42"/>
      <c r="R31" s="42"/>
      <c r="S31" s="42"/>
      <c r="T31" s="42"/>
      <c r="U31" s="42"/>
      <c r="V31" s="42"/>
      <c r="W31" s="42"/>
      <c r="X31" s="42"/>
      <c r="Y31" s="42"/>
      <c r="Z31" s="42"/>
      <c r="AA31" s="42"/>
      <c r="AB31" s="43"/>
    </row>
    <row r="32" spans="1:28">
      <c r="A32" s="165" t="s">
        <v>127</v>
      </c>
      <c r="B32" s="246"/>
      <c r="C32" s="202">
        <f>+B32/N$17</f>
        <v>0</v>
      </c>
      <c r="D32" s="157"/>
      <c r="E32" s="42"/>
      <c r="F32" s="42"/>
      <c r="G32" s="42"/>
      <c r="H32" s="42"/>
      <c r="I32" s="42"/>
      <c r="J32" s="42"/>
      <c r="K32" s="42"/>
      <c r="L32" s="42"/>
      <c r="M32" s="42"/>
      <c r="N32" s="42"/>
      <c r="O32" s="42"/>
      <c r="P32" s="248"/>
      <c r="Q32" s="246"/>
      <c r="R32" s="246" t="s">
        <v>114</v>
      </c>
      <c r="S32" s="263"/>
      <c r="T32" s="263"/>
      <c r="U32" s="42"/>
      <c r="V32" s="42"/>
      <c r="W32" s="42"/>
      <c r="X32" s="42"/>
      <c r="Y32" s="42"/>
      <c r="Z32" s="42"/>
      <c r="AA32" s="42"/>
      <c r="AB32" s="43"/>
    </row>
    <row r="33" spans="1:28">
      <c r="A33" s="165" t="s">
        <v>72</v>
      </c>
      <c r="B33" s="247">
        <v>7560.2709999999997</v>
      </c>
      <c r="C33" s="202">
        <f t="shared" si="9"/>
        <v>1.9496900100781005E-3</v>
      </c>
      <c r="D33" s="157"/>
      <c r="E33" s="42"/>
      <c r="F33" s="42"/>
      <c r="G33" s="42"/>
      <c r="H33" s="42"/>
      <c r="I33" s="42"/>
      <c r="J33" s="42"/>
      <c r="K33" s="42"/>
      <c r="L33" s="42"/>
      <c r="M33" s="42"/>
      <c r="N33" s="42"/>
      <c r="O33" s="42"/>
      <c r="P33" s="248"/>
      <c r="Q33" s="246"/>
      <c r="R33" s="246"/>
      <c r="S33" s="263"/>
      <c r="T33" s="263"/>
      <c r="U33" s="42"/>
      <c r="V33" s="42"/>
      <c r="W33" s="42"/>
      <c r="X33" s="42"/>
      <c r="Y33" s="42"/>
      <c r="Z33" s="42"/>
      <c r="AA33" s="42"/>
      <c r="AB33" s="43"/>
    </row>
    <row r="34" spans="1:28">
      <c r="A34" s="165" t="s">
        <v>111</v>
      </c>
      <c r="B34" s="246"/>
      <c r="C34" s="202">
        <f t="shared" ref="C34" si="10">+B34/N$17</f>
        <v>0</v>
      </c>
      <c r="D34" s="157"/>
      <c r="E34" s="42"/>
      <c r="F34" s="42"/>
      <c r="G34" s="42"/>
      <c r="H34" s="42"/>
      <c r="I34" s="42"/>
      <c r="J34" s="42"/>
      <c r="K34" s="42"/>
      <c r="L34" s="42"/>
      <c r="M34" s="42"/>
      <c r="N34" s="42"/>
      <c r="O34" s="42"/>
      <c r="P34" s="248"/>
      <c r="Q34" s="246"/>
      <c r="R34" s="246"/>
      <c r="S34" s="263"/>
      <c r="T34" s="265"/>
      <c r="U34" s="42"/>
      <c r="V34" s="42"/>
      <c r="W34" s="42"/>
      <c r="X34" s="42"/>
      <c r="Y34" s="42"/>
      <c r="Z34" s="42"/>
      <c r="AA34" s="42"/>
      <c r="AB34" s="43"/>
    </row>
    <row r="35" spans="1:28">
      <c r="A35" s="165" t="s">
        <v>145</v>
      </c>
      <c r="B35" s="246">
        <v>55398.447999999997</v>
      </c>
      <c r="C35" s="202">
        <f t="shared" ref="C35:C40" si="11">+B35/N$17</f>
        <v>1.4286498544752049E-2</v>
      </c>
      <c r="D35" s="157"/>
      <c r="E35" s="42"/>
      <c r="F35" s="42"/>
      <c r="G35" s="42"/>
      <c r="H35" s="42"/>
      <c r="I35" s="42"/>
      <c r="J35" s="42"/>
      <c r="K35" s="42"/>
      <c r="L35" s="42"/>
      <c r="M35" s="42"/>
      <c r="N35" s="42"/>
      <c r="O35" s="42"/>
      <c r="P35" s="248"/>
      <c r="Q35" s="246"/>
      <c r="R35" s="246"/>
      <c r="S35" s="263"/>
      <c r="T35" s="266"/>
      <c r="U35" s="42"/>
      <c r="V35" s="42"/>
      <c r="W35" s="42"/>
      <c r="X35" s="42"/>
      <c r="Y35" s="42"/>
      <c r="Z35" s="42"/>
      <c r="AA35" s="42"/>
      <c r="AB35" s="43"/>
    </row>
    <row r="36" spans="1:28">
      <c r="A36" s="165" t="s">
        <v>113</v>
      </c>
      <c r="B36" s="247">
        <v>18665.93</v>
      </c>
      <c r="C36" s="202">
        <f t="shared" si="11"/>
        <v>4.8136868704596854E-3</v>
      </c>
      <c r="D36" s="157"/>
      <c r="E36" s="42"/>
      <c r="F36" s="42"/>
      <c r="G36" s="42"/>
      <c r="H36" s="42"/>
      <c r="I36" s="42"/>
      <c r="J36" s="42"/>
      <c r="K36" s="42"/>
      <c r="L36" s="42"/>
      <c r="M36" s="42"/>
      <c r="N36" s="42"/>
      <c r="O36" s="42"/>
      <c r="P36" s="248"/>
      <c r="Q36" s="246"/>
      <c r="R36" s="246"/>
      <c r="S36" s="263"/>
      <c r="T36" s="263"/>
      <c r="U36" s="42"/>
      <c r="V36" s="42"/>
      <c r="W36" s="42"/>
      <c r="X36" s="42"/>
      <c r="Y36" s="42"/>
      <c r="Z36" s="42"/>
      <c r="AA36" s="42"/>
      <c r="AB36" s="43"/>
    </row>
    <row r="37" spans="1:28">
      <c r="A37" s="165" t="s">
        <v>146</v>
      </c>
      <c r="B37" s="247">
        <v>32394.959999999999</v>
      </c>
      <c r="C37" s="202">
        <f t="shared" si="11"/>
        <v>8.3542150656874155E-3</v>
      </c>
      <c r="D37" s="157"/>
      <c r="E37" s="45"/>
      <c r="F37" s="42"/>
      <c r="G37" s="42"/>
      <c r="H37" s="42"/>
      <c r="I37" s="42"/>
      <c r="J37" s="42"/>
      <c r="K37" s="42"/>
      <c r="L37" s="42"/>
      <c r="M37" s="42"/>
      <c r="N37" s="42"/>
      <c r="O37" s="42"/>
      <c r="P37" s="461"/>
      <c r="Q37" s="246"/>
      <c r="R37" s="246"/>
      <c r="S37" s="263"/>
      <c r="T37" s="263"/>
      <c r="U37" s="42"/>
      <c r="V37" s="42"/>
      <c r="W37" s="42"/>
      <c r="X37" s="42"/>
      <c r="Y37" s="42"/>
      <c r="Z37" s="42"/>
      <c r="AA37" s="42"/>
      <c r="AB37" s="43"/>
    </row>
    <row r="38" spans="1:28">
      <c r="A38" s="165" t="s">
        <v>143</v>
      </c>
      <c r="B38" s="247">
        <v>23000</v>
      </c>
      <c r="C38" s="202">
        <f t="shared" si="11"/>
        <v>5.9313839717909994E-3</v>
      </c>
      <c r="D38" s="157"/>
      <c r="E38" s="42"/>
      <c r="F38" s="42"/>
      <c r="G38" s="42"/>
      <c r="H38" s="42"/>
      <c r="I38" s="42"/>
      <c r="J38" s="42"/>
      <c r="K38" s="42"/>
      <c r="L38" s="42"/>
      <c r="M38" s="42"/>
      <c r="N38" s="42"/>
      <c r="O38" s="42"/>
      <c r="P38" s="448"/>
      <c r="Q38" s="246"/>
      <c r="R38" s="246"/>
      <c r="S38" s="263"/>
      <c r="T38" s="263"/>
      <c r="U38" s="42"/>
      <c r="V38" s="42"/>
      <c r="W38" s="42"/>
      <c r="X38" s="42"/>
      <c r="Y38" s="42"/>
      <c r="Z38" s="42"/>
      <c r="AA38" s="42"/>
      <c r="AB38" s="43"/>
    </row>
    <row r="39" spans="1:28">
      <c r="A39" s="165" t="s">
        <v>142</v>
      </c>
      <c r="B39" s="247">
        <v>23000</v>
      </c>
      <c r="C39" s="202">
        <f t="shared" si="11"/>
        <v>5.9313839717909994E-3</v>
      </c>
      <c r="D39" s="157"/>
      <c r="E39" s="42"/>
      <c r="F39" s="42"/>
      <c r="G39" s="42"/>
      <c r="H39" s="42"/>
      <c r="I39" s="42"/>
      <c r="J39" s="42"/>
      <c r="K39" s="42"/>
      <c r="L39" s="42"/>
      <c r="M39" s="42"/>
      <c r="N39" s="42"/>
      <c r="O39" s="42"/>
      <c r="P39" s="248"/>
      <c r="Q39" s="246"/>
      <c r="R39" s="246"/>
      <c r="S39" s="263"/>
      <c r="T39" s="263"/>
      <c r="U39" s="42"/>
      <c r="V39" s="42"/>
      <c r="W39" s="42"/>
      <c r="X39" s="42"/>
      <c r="Y39" s="42"/>
      <c r="Z39" s="42"/>
      <c r="AA39" s="42"/>
      <c r="AB39" s="43"/>
    </row>
    <row r="40" spans="1:28" ht="19" thickBot="1">
      <c r="A40" s="165" t="s">
        <v>133</v>
      </c>
      <c r="B40" s="247">
        <v>87433.81700000001</v>
      </c>
      <c r="C40" s="202">
        <f t="shared" si="11"/>
        <v>2.2547980032448151E-2</v>
      </c>
      <c r="D40" s="157"/>
      <c r="E40" s="42"/>
      <c r="F40" s="42"/>
      <c r="G40" s="42"/>
      <c r="H40" s="42"/>
      <c r="I40" s="42"/>
      <c r="J40" s="42"/>
      <c r="K40" s="42"/>
      <c r="L40" s="42"/>
      <c r="M40" s="42"/>
      <c r="N40" s="42"/>
      <c r="O40" s="42"/>
      <c r="P40" s="248"/>
      <c r="Q40" s="246"/>
      <c r="R40" s="246"/>
      <c r="S40" s="263"/>
      <c r="T40" s="263"/>
      <c r="U40" s="42"/>
      <c r="V40" s="42"/>
      <c r="W40" s="42"/>
      <c r="X40" s="42"/>
      <c r="Y40" s="42"/>
      <c r="Z40" s="42"/>
      <c r="AA40" s="42"/>
      <c r="AB40" s="43"/>
    </row>
    <row r="41" spans="1:28" ht="19" thickBot="1">
      <c r="A41" s="379" t="s">
        <v>31</v>
      </c>
      <c r="B41" s="378">
        <f>SUM(B25:B40)</f>
        <v>732571.11400000006</v>
      </c>
      <c r="C41" s="380">
        <f>SUM(C25:C40)</f>
        <v>0.18892002451202944</v>
      </c>
      <c r="D41" s="323"/>
      <c r="E41" s="42"/>
      <c r="F41" s="42"/>
      <c r="G41" s="42"/>
      <c r="H41" s="42"/>
      <c r="I41" s="42"/>
      <c r="J41" s="42"/>
      <c r="K41" s="42"/>
      <c r="L41" s="42"/>
      <c r="M41" s="42"/>
      <c r="N41" s="42"/>
      <c r="O41" s="42"/>
      <c r="P41" s="248"/>
      <c r="Q41" s="246"/>
      <c r="R41" s="246"/>
      <c r="S41" s="263"/>
      <c r="T41" s="263"/>
      <c r="U41" s="42"/>
      <c r="V41" s="42"/>
      <c r="W41" s="42"/>
      <c r="X41" s="42"/>
      <c r="Y41" s="42"/>
      <c r="Z41" s="42"/>
      <c r="AA41" s="42"/>
      <c r="AB41" s="43"/>
    </row>
    <row r="42" spans="1:28" ht="19" thickBot="1">
      <c r="A42" s="164"/>
      <c r="B42" s="267"/>
      <c r="C42" s="45"/>
      <c r="D42" s="157"/>
      <c r="E42" s="42"/>
      <c r="F42" s="42"/>
      <c r="G42" s="42"/>
      <c r="H42" s="42"/>
      <c r="I42" s="42"/>
      <c r="J42" s="42"/>
      <c r="K42" s="42"/>
      <c r="L42" s="42"/>
      <c r="M42" s="42"/>
      <c r="N42" s="42"/>
      <c r="O42" s="42"/>
      <c r="P42" s="42"/>
      <c r="Q42" s="42"/>
      <c r="R42" s="42"/>
      <c r="S42" s="42"/>
      <c r="T42" s="42"/>
      <c r="U42" s="42"/>
      <c r="V42" s="42"/>
      <c r="W42" s="42"/>
      <c r="X42" s="42"/>
      <c r="Y42" s="42"/>
      <c r="Z42" s="42"/>
      <c r="AA42" s="42"/>
      <c r="AB42" s="43"/>
    </row>
    <row r="43" spans="1:28" ht="19" thickBot="1">
      <c r="A43" s="526" t="s">
        <v>36</v>
      </c>
      <c r="B43" s="527"/>
      <c r="C43" s="528"/>
      <c r="D43" s="157"/>
      <c r="E43" s="42"/>
      <c r="F43" s="42"/>
      <c r="G43" s="42"/>
      <c r="H43" s="42"/>
      <c r="I43" s="42"/>
      <c r="J43" s="42"/>
      <c r="K43" s="42"/>
      <c r="L43" s="42"/>
      <c r="M43" s="42"/>
      <c r="N43" s="42"/>
      <c r="O43" s="42"/>
      <c r="P43" s="42"/>
      <c r="Q43" s="42"/>
      <c r="R43" s="42"/>
      <c r="S43" s="42"/>
      <c r="T43" s="42"/>
      <c r="U43" s="42"/>
      <c r="V43" s="42"/>
      <c r="W43" s="42"/>
      <c r="X43" s="42"/>
      <c r="Y43" s="42"/>
      <c r="Z43" s="42"/>
      <c r="AA43" s="42"/>
      <c r="AB43" s="43"/>
    </row>
    <row r="44" spans="1:28">
      <c r="A44" s="165" t="s">
        <v>37</v>
      </c>
      <c r="B44" s="268">
        <v>467150</v>
      </c>
      <c r="C44" s="202">
        <f>+B44/N$17</f>
        <v>0.12047156619226806</v>
      </c>
      <c r="D44" s="157"/>
      <c r="E44" s="42"/>
      <c r="F44" s="42"/>
      <c r="G44" s="42"/>
      <c r="H44" s="42"/>
      <c r="I44" s="42"/>
      <c r="J44" s="42"/>
      <c r="K44" s="42"/>
      <c r="L44" s="42"/>
      <c r="M44" s="42"/>
      <c r="N44" s="42"/>
      <c r="O44" s="42"/>
      <c r="P44" s="42"/>
      <c r="Q44" s="269"/>
      <c r="R44" s="42"/>
      <c r="S44" s="42"/>
      <c r="T44" s="42"/>
      <c r="U44" s="42"/>
      <c r="V44" s="147"/>
      <c r="W44" s="42"/>
      <c r="X44" s="42"/>
      <c r="Y44" s="42"/>
      <c r="Z44" s="42"/>
      <c r="AA44" s="42"/>
      <c r="AB44" s="43"/>
    </row>
    <row r="45" spans="1:28" ht="19" thickBot="1">
      <c r="A45" s="165" t="s">
        <v>134</v>
      </c>
      <c r="B45" s="268">
        <v>10197.733</v>
      </c>
      <c r="C45" s="202">
        <f>+B45/N$17</f>
        <v>2.6298552202088758E-3</v>
      </c>
      <c r="D45" s="157"/>
      <c r="E45" s="42"/>
      <c r="F45" s="42"/>
      <c r="G45" s="42"/>
      <c r="H45" s="42"/>
      <c r="I45" s="42"/>
      <c r="J45" s="42"/>
      <c r="K45" s="42"/>
      <c r="L45" s="42"/>
      <c r="M45" s="42"/>
      <c r="N45" s="42"/>
      <c r="O45" s="42"/>
      <c r="P45" s="42"/>
      <c r="Q45" s="269"/>
      <c r="R45" s="42"/>
      <c r="S45" s="42"/>
      <c r="T45" s="42"/>
      <c r="U45" s="42"/>
      <c r="V45" s="147"/>
      <c r="W45" s="42"/>
      <c r="X45" s="42"/>
      <c r="Y45" s="42"/>
      <c r="Z45" s="42"/>
      <c r="AA45" s="42"/>
      <c r="AB45" s="43"/>
    </row>
    <row r="46" spans="1:28" ht="19" thickBot="1">
      <c r="A46" s="379" t="s">
        <v>31</v>
      </c>
      <c r="B46" s="378">
        <f>SUM(B44:B45)</f>
        <v>477347.73300000001</v>
      </c>
      <c r="C46" s="380">
        <f>SUM(C44:C45)</f>
        <v>0.12310142141247694</v>
      </c>
      <c r="D46" s="324"/>
      <c r="E46" s="42"/>
      <c r="F46" s="42"/>
      <c r="G46" s="42"/>
      <c r="H46" s="42"/>
      <c r="I46" s="42"/>
      <c r="J46" s="42"/>
      <c r="K46" s="42"/>
      <c r="L46" s="42"/>
      <c r="M46" s="42"/>
      <c r="N46" s="42"/>
      <c r="O46" s="42"/>
      <c r="P46" s="42"/>
      <c r="Q46" s="42"/>
      <c r="R46" s="42"/>
      <c r="S46" s="42"/>
      <c r="T46" s="42"/>
      <c r="U46" s="42"/>
      <c r="V46" s="42"/>
      <c r="W46" s="42"/>
      <c r="X46" s="42"/>
      <c r="Y46" s="42"/>
      <c r="Z46" s="42"/>
      <c r="AA46" s="42"/>
      <c r="AB46" s="43"/>
    </row>
    <row r="47" spans="1:28" ht="19" thickBot="1">
      <c r="A47" s="164"/>
      <c r="B47" s="183"/>
      <c r="C47" s="45"/>
      <c r="D47" s="157"/>
      <c r="E47" s="42"/>
      <c r="F47" s="42"/>
      <c r="G47" s="42"/>
      <c r="H47" s="42"/>
      <c r="I47" s="42"/>
      <c r="J47" s="42"/>
      <c r="K47" s="42"/>
      <c r="L47" s="42"/>
      <c r="M47" s="42"/>
      <c r="N47" s="42"/>
      <c r="O47" s="42"/>
      <c r="P47" s="42"/>
      <c r="Q47" s="42"/>
      <c r="R47" s="42"/>
      <c r="S47" s="42"/>
      <c r="T47" s="42"/>
      <c r="U47" s="42"/>
      <c r="V47" s="42"/>
      <c r="W47" s="42"/>
      <c r="X47" s="42"/>
      <c r="Y47" s="42"/>
      <c r="Z47" s="42"/>
      <c r="AA47" s="42"/>
      <c r="AB47" s="43"/>
    </row>
    <row r="48" spans="1:28" ht="19" thickBot="1">
      <c r="A48" s="526" t="s">
        <v>38</v>
      </c>
      <c r="B48" s="527"/>
      <c r="C48" s="528"/>
      <c r="D48" s="157"/>
      <c r="E48" s="42"/>
      <c r="F48" s="42"/>
      <c r="G48" s="42"/>
      <c r="H48" s="42"/>
      <c r="I48" s="42"/>
      <c r="J48" s="42"/>
      <c r="K48" s="42"/>
      <c r="L48" s="42"/>
      <c r="M48" s="42"/>
      <c r="N48" s="42"/>
      <c r="O48" s="42"/>
      <c r="P48" s="42"/>
      <c r="Q48" s="42"/>
      <c r="R48" s="42"/>
      <c r="S48" s="42"/>
      <c r="T48" s="42"/>
      <c r="U48" s="42"/>
      <c r="V48" s="42"/>
      <c r="W48" s="42"/>
      <c r="X48" s="42"/>
      <c r="Y48" s="42"/>
      <c r="Z48" s="42"/>
      <c r="AA48" s="42"/>
      <c r="AB48" s="43"/>
    </row>
    <row r="49" spans="1:28">
      <c r="A49" s="165" t="s">
        <v>65</v>
      </c>
      <c r="B49" s="268">
        <v>30000</v>
      </c>
      <c r="C49" s="202">
        <f>+B49/N17</f>
        <v>7.7365877892926083E-3</v>
      </c>
      <c r="D49" s="157"/>
      <c r="E49" s="42"/>
      <c r="F49" s="42"/>
      <c r="G49" s="42"/>
      <c r="H49" s="42"/>
      <c r="I49" s="42"/>
      <c r="J49" s="42"/>
      <c r="K49" s="42"/>
      <c r="L49" s="42"/>
      <c r="M49" s="42"/>
      <c r="N49" s="42"/>
      <c r="O49" s="42"/>
      <c r="P49" s="42"/>
      <c r="Q49" s="42"/>
      <c r="R49" s="42"/>
      <c r="S49" s="42"/>
      <c r="T49" s="42"/>
      <c r="U49" s="42"/>
      <c r="V49" s="42"/>
      <c r="W49" s="42"/>
      <c r="X49" s="42"/>
      <c r="Y49" s="42"/>
      <c r="Z49" s="42"/>
      <c r="AA49" s="42"/>
      <c r="AB49" s="43"/>
    </row>
    <row r="50" spans="1:28">
      <c r="A50" s="165" t="s">
        <v>141</v>
      </c>
      <c r="B50" s="268">
        <v>20000</v>
      </c>
      <c r="C50" s="202">
        <f>+B50/N17</f>
        <v>5.1577251928617389E-3</v>
      </c>
      <c r="D50" s="157"/>
      <c r="E50" s="42"/>
      <c r="F50" s="42"/>
      <c r="G50" s="42"/>
      <c r="H50" s="42"/>
      <c r="I50" s="42"/>
      <c r="J50" s="42"/>
      <c r="K50" s="42"/>
      <c r="L50" s="42"/>
      <c r="M50" s="42"/>
      <c r="N50" s="42"/>
      <c r="O50" s="42"/>
      <c r="P50" s="42"/>
      <c r="Q50" s="42"/>
      <c r="R50" s="42"/>
      <c r="S50" s="42"/>
      <c r="T50" s="42"/>
      <c r="U50" s="42"/>
      <c r="V50" s="42"/>
      <c r="W50" s="42"/>
      <c r="X50" s="42"/>
      <c r="Y50" s="42"/>
      <c r="Z50" s="42"/>
      <c r="AA50" s="42"/>
      <c r="AB50" s="43"/>
    </row>
    <row r="51" spans="1:28">
      <c r="A51" s="165" t="s">
        <v>147</v>
      </c>
      <c r="B51" s="268">
        <v>13413.79</v>
      </c>
      <c r="C51" s="202">
        <f>+B51/N18</f>
        <v>3.6892254444777606E-3</v>
      </c>
      <c r="D51" s="157"/>
      <c r="E51" s="42"/>
      <c r="F51" s="42"/>
      <c r="G51" s="42"/>
      <c r="H51" s="42"/>
      <c r="I51" s="42"/>
      <c r="J51" s="42"/>
      <c r="K51" s="42"/>
      <c r="L51" s="42"/>
      <c r="M51" s="42"/>
      <c r="N51" s="42"/>
      <c r="O51" s="42"/>
      <c r="P51" s="42"/>
      <c r="Q51" s="42"/>
      <c r="R51" s="42"/>
      <c r="S51" s="42"/>
      <c r="T51" s="42"/>
      <c r="U51" s="42"/>
      <c r="V51" s="42"/>
      <c r="W51" s="42"/>
      <c r="X51" s="42"/>
      <c r="Y51" s="42"/>
      <c r="Z51" s="42"/>
      <c r="AA51" s="42"/>
      <c r="AB51" s="43"/>
    </row>
    <row r="52" spans="1:28" ht="19" thickBot="1">
      <c r="A52" s="165" t="s">
        <v>58</v>
      </c>
      <c r="B52" s="246">
        <v>28303.08</v>
      </c>
      <c r="C52" s="202">
        <f>+B52/N$17</f>
        <v>7.2989754375790616E-3</v>
      </c>
      <c r="D52" s="157"/>
      <c r="E52" s="42"/>
      <c r="F52" s="42"/>
      <c r="G52" s="42"/>
      <c r="H52" s="42"/>
      <c r="I52" s="42"/>
      <c r="J52" s="42"/>
      <c r="K52" s="42"/>
      <c r="L52" s="42"/>
      <c r="M52" s="42"/>
      <c r="N52" s="42"/>
      <c r="O52" s="42"/>
      <c r="P52" s="42"/>
      <c r="Q52" s="42"/>
      <c r="R52" s="42"/>
      <c r="S52" s="42"/>
      <c r="T52" s="42"/>
      <c r="U52" s="42"/>
      <c r="V52" s="42"/>
      <c r="W52" s="42"/>
      <c r="X52" s="42"/>
      <c r="Y52" s="42"/>
      <c r="Z52" s="42"/>
      <c r="AA52" s="42"/>
      <c r="AB52" s="43"/>
    </row>
    <row r="53" spans="1:28" ht="19" thickBot="1">
      <c r="A53" s="379" t="s">
        <v>31</v>
      </c>
      <c r="B53" s="378">
        <f>SUM(B49:B52)</f>
        <v>91716.87</v>
      </c>
      <c r="C53" s="380">
        <f>SUM(C49:C52)</f>
        <v>2.3882513864211169E-2</v>
      </c>
      <c r="D53" s="157"/>
      <c r="E53" s="42"/>
      <c r="F53" s="42"/>
      <c r="G53" s="42"/>
      <c r="H53" s="42"/>
      <c r="I53" s="42"/>
      <c r="J53" s="42"/>
      <c r="K53" s="42"/>
      <c r="L53" s="42"/>
      <c r="M53" s="42"/>
      <c r="N53" s="42"/>
      <c r="O53" s="42"/>
      <c r="P53" s="42"/>
      <c r="Q53" s="42"/>
      <c r="R53" s="42"/>
      <c r="S53" s="42"/>
      <c r="T53" s="42"/>
      <c r="U53" s="42"/>
      <c r="V53" s="42"/>
      <c r="W53" s="42"/>
      <c r="X53" s="42"/>
      <c r="Y53" s="42"/>
      <c r="Z53" s="42"/>
      <c r="AA53" s="42"/>
      <c r="AB53" s="43"/>
    </row>
    <row r="54" spans="1:28" ht="19" thickBot="1">
      <c r="A54" s="164"/>
      <c r="B54" s="45"/>
      <c r="C54" s="45"/>
      <c r="D54" s="157"/>
      <c r="E54" s="42"/>
      <c r="F54" s="42"/>
      <c r="G54" s="42"/>
      <c r="H54" s="42"/>
      <c r="I54" s="42"/>
      <c r="J54" s="42"/>
      <c r="K54" s="42"/>
      <c r="L54" s="42"/>
      <c r="M54" s="42"/>
      <c r="N54" s="42"/>
      <c r="O54" s="42"/>
      <c r="P54" s="42"/>
      <c r="Q54" s="42"/>
      <c r="R54" s="42"/>
      <c r="S54" s="42"/>
      <c r="T54" s="42"/>
      <c r="U54" s="42"/>
      <c r="V54" s="42"/>
      <c r="W54" s="42"/>
      <c r="X54" s="42"/>
      <c r="Y54" s="42"/>
      <c r="Z54" s="42"/>
      <c r="AA54" s="42"/>
      <c r="AB54" s="43"/>
    </row>
    <row r="55" spans="1:28" ht="19" thickBot="1">
      <c r="A55" s="526" t="s">
        <v>60</v>
      </c>
      <c r="B55" s="527"/>
      <c r="C55" s="528"/>
      <c r="D55" s="157"/>
      <c r="E55" s="42"/>
      <c r="F55" s="42"/>
      <c r="G55" s="42"/>
      <c r="H55" s="42"/>
      <c r="I55" s="42"/>
      <c r="J55" s="42"/>
      <c r="K55" s="42"/>
      <c r="L55" s="42"/>
      <c r="M55" s="42"/>
      <c r="N55" s="42"/>
      <c r="O55" s="42"/>
      <c r="P55" s="42"/>
      <c r="Q55" s="42"/>
      <c r="R55" s="42"/>
      <c r="S55" s="42"/>
      <c r="T55" s="42"/>
      <c r="U55" s="42"/>
      <c r="V55" s="42"/>
      <c r="W55" s="42"/>
      <c r="X55" s="42"/>
      <c r="Y55" s="42"/>
      <c r="Z55" s="42"/>
      <c r="AA55" s="42"/>
      <c r="AB55" s="43"/>
    </row>
    <row r="56" spans="1:28">
      <c r="A56" s="165" t="s">
        <v>104</v>
      </c>
      <c r="B56" s="435">
        <v>13647.697</v>
      </c>
      <c r="C56" s="202">
        <f>+B56/N17</f>
        <v>3.5195535320721788E-3</v>
      </c>
      <c r="D56" s="157"/>
      <c r="E56" s="42"/>
      <c r="F56" s="42"/>
      <c r="G56" s="42"/>
      <c r="H56" s="42"/>
      <c r="I56" s="42"/>
      <c r="J56" s="42"/>
      <c r="K56" s="42"/>
      <c r="L56" s="42"/>
      <c r="M56" s="42"/>
      <c r="N56" s="42"/>
      <c r="O56" s="42"/>
      <c r="P56" s="42"/>
      <c r="Q56" s="42"/>
      <c r="R56" s="42"/>
      <c r="S56" s="42"/>
      <c r="T56" s="42"/>
      <c r="U56" s="42"/>
      <c r="V56" s="42"/>
      <c r="W56" s="42"/>
      <c r="X56" s="42"/>
      <c r="Y56" s="42"/>
      <c r="Z56" s="42"/>
      <c r="AA56" s="42"/>
      <c r="AB56" s="43"/>
    </row>
    <row r="57" spans="1:28">
      <c r="A57" s="165" t="s">
        <v>59</v>
      </c>
      <c r="B57" s="436">
        <v>4152.9610000000002</v>
      </c>
      <c r="C57" s="202">
        <f>+B57/N17</f>
        <v>1.0709915787336141E-3</v>
      </c>
      <c r="D57" s="157"/>
      <c r="E57" s="42"/>
      <c r="F57" s="42"/>
      <c r="G57" s="42"/>
      <c r="H57" s="42"/>
      <c r="I57" s="42"/>
      <c r="J57" s="42"/>
      <c r="K57" s="42"/>
      <c r="L57" s="42"/>
      <c r="M57" s="42"/>
      <c r="N57" s="42"/>
      <c r="O57" s="42"/>
      <c r="P57" s="42"/>
      <c r="Q57" s="42"/>
      <c r="R57" s="42"/>
      <c r="S57" s="42"/>
      <c r="T57" s="42"/>
      <c r="U57" s="42"/>
      <c r="V57" s="42"/>
      <c r="W57" s="42"/>
      <c r="X57" s="42"/>
      <c r="Y57" s="42"/>
      <c r="Z57" s="42"/>
      <c r="AA57" s="42"/>
      <c r="AB57" s="43"/>
    </row>
    <row r="58" spans="1:28" ht="19" thickBot="1">
      <c r="A58" s="165" t="s">
        <v>77</v>
      </c>
      <c r="B58" s="247">
        <v>111238.79999999999</v>
      </c>
      <c r="C58" s="202">
        <f>+B58/N17</f>
        <v>2.8686958059185415E-2</v>
      </c>
      <c r="D58" s="157"/>
      <c r="E58" s="42"/>
      <c r="F58" s="42"/>
      <c r="G58" s="42"/>
      <c r="H58" s="42"/>
      <c r="I58" s="42"/>
      <c r="J58" s="42"/>
      <c r="K58" s="42"/>
      <c r="L58" s="42"/>
      <c r="M58" s="42"/>
      <c r="N58" s="42"/>
      <c r="O58" s="42"/>
      <c r="P58" s="42"/>
      <c r="Q58" s="42"/>
      <c r="R58" s="42"/>
      <c r="S58" s="42"/>
      <c r="T58" s="42"/>
      <c r="U58" s="42"/>
      <c r="V58" s="42"/>
      <c r="W58" s="42"/>
      <c r="X58" s="42"/>
      <c r="Y58" s="42"/>
      <c r="Z58" s="42"/>
      <c r="AA58" s="42"/>
      <c r="AB58" s="43"/>
    </row>
    <row r="59" spans="1:28" ht="19" thickBot="1">
      <c r="A59" s="379" t="s">
        <v>31</v>
      </c>
      <c r="B59" s="378">
        <f>SUM(B56:B58)</f>
        <v>129039.45799999998</v>
      </c>
      <c r="C59" s="380">
        <f>SUM(C56:C58)</f>
        <v>3.3277503169991209E-2</v>
      </c>
      <c r="D59" s="157"/>
      <c r="E59" s="42"/>
      <c r="F59" s="42"/>
      <c r="G59" s="42"/>
      <c r="H59" s="42"/>
      <c r="I59" s="42"/>
      <c r="J59" s="42"/>
      <c r="K59" s="42"/>
      <c r="L59" s="42"/>
      <c r="M59" s="42"/>
      <c r="N59" s="42"/>
      <c r="O59" s="42"/>
      <c r="P59" s="42"/>
      <c r="Q59" s="42"/>
      <c r="R59" s="42"/>
      <c r="S59" s="42"/>
      <c r="T59" s="42"/>
      <c r="U59" s="42"/>
      <c r="V59" s="42"/>
      <c r="W59" s="42"/>
      <c r="X59" s="42"/>
      <c r="Y59" s="42"/>
      <c r="Z59" s="42"/>
      <c r="AA59" s="42"/>
      <c r="AB59" s="43"/>
    </row>
    <row r="60" spans="1:28">
      <c r="A60" s="164"/>
      <c r="B60" s="45"/>
      <c r="C60" s="45"/>
      <c r="D60" s="157"/>
      <c r="E60" s="42"/>
      <c r="F60" s="42"/>
      <c r="G60" s="42"/>
      <c r="H60" s="42"/>
      <c r="I60" s="42"/>
      <c r="J60" s="42"/>
      <c r="K60" s="42"/>
      <c r="L60" s="42"/>
      <c r="M60" s="42"/>
      <c r="N60" s="42"/>
      <c r="O60" s="42"/>
      <c r="P60" s="42"/>
      <c r="Q60" s="42"/>
      <c r="R60" s="42"/>
      <c r="S60" s="42"/>
      <c r="T60" s="42"/>
      <c r="U60" s="42"/>
      <c r="V60" s="42"/>
      <c r="W60" s="42"/>
      <c r="X60" s="42"/>
      <c r="Y60" s="42"/>
      <c r="Z60" s="42"/>
      <c r="AA60" s="42"/>
      <c r="AB60" s="43"/>
    </row>
    <row r="61" spans="1:28" ht="19" thickBot="1">
      <c r="A61" s="520" t="s">
        <v>61</v>
      </c>
      <c r="B61" s="521"/>
      <c r="C61" s="522"/>
      <c r="D61" s="157"/>
      <c r="E61" s="42"/>
      <c r="F61" s="42"/>
      <c r="G61" s="42"/>
      <c r="H61" s="42"/>
      <c r="I61" s="42"/>
      <c r="J61" s="42"/>
      <c r="K61" s="42"/>
      <c r="L61" s="42"/>
      <c r="M61" s="42"/>
      <c r="N61" s="42"/>
      <c r="O61" s="42"/>
      <c r="P61" s="42"/>
      <c r="Q61" s="42"/>
      <c r="R61" s="42"/>
      <c r="S61" s="42"/>
      <c r="T61" s="42"/>
      <c r="U61" s="42"/>
      <c r="V61" s="42"/>
      <c r="W61" s="42"/>
      <c r="X61" s="42"/>
      <c r="Y61" s="42"/>
      <c r="Z61" s="42"/>
      <c r="AA61" s="42"/>
      <c r="AB61" s="43"/>
    </row>
    <row r="62" spans="1:28" ht="19" thickBot="1">
      <c r="A62" s="270" t="s">
        <v>62</v>
      </c>
      <c r="B62" s="271">
        <v>2207565.7400000002</v>
      </c>
      <c r="C62" s="272">
        <f>+B62/N17</f>
        <v>0.56930087160482346</v>
      </c>
      <c r="D62" s="157"/>
      <c r="E62" s="42"/>
      <c r="F62" s="42"/>
      <c r="G62" s="42"/>
      <c r="H62" s="42"/>
      <c r="I62" s="42"/>
      <c r="J62" s="42"/>
      <c r="K62" s="42"/>
      <c r="L62" s="42"/>
      <c r="M62" s="42"/>
      <c r="N62" s="42"/>
      <c r="O62" s="42"/>
      <c r="P62" s="42"/>
      <c r="Q62" s="42"/>
      <c r="R62" s="42"/>
      <c r="S62" s="42"/>
      <c r="T62" s="42"/>
      <c r="U62" s="42"/>
      <c r="V62" s="42"/>
      <c r="W62" s="42"/>
      <c r="X62" s="42"/>
      <c r="Y62" s="42"/>
      <c r="Z62" s="42"/>
      <c r="AA62" s="42"/>
      <c r="AB62" s="43"/>
    </row>
    <row r="63" spans="1:28">
      <c r="A63" s="270"/>
      <c r="B63" s="273"/>
      <c r="C63" s="274"/>
      <c r="D63" s="157"/>
      <c r="E63" s="42"/>
      <c r="F63" s="42"/>
      <c r="G63" s="42"/>
      <c r="H63" s="42"/>
      <c r="I63" s="42"/>
      <c r="J63" s="42"/>
      <c r="K63" s="42"/>
      <c r="L63" s="42"/>
      <c r="M63" s="42"/>
      <c r="N63" s="42"/>
      <c r="O63" s="42"/>
      <c r="P63" s="42"/>
      <c r="Q63" s="42"/>
      <c r="R63" s="42"/>
      <c r="S63" s="42"/>
      <c r="T63" s="42"/>
      <c r="U63" s="42"/>
      <c r="V63" s="42"/>
      <c r="W63" s="42"/>
      <c r="X63" s="42"/>
      <c r="Y63" s="42"/>
      <c r="Z63" s="42"/>
      <c r="AA63" s="42"/>
      <c r="AB63" s="43"/>
    </row>
    <row r="64" spans="1:28" ht="19" thickBot="1">
      <c r="A64" s="275"/>
      <c r="B64" s="276"/>
      <c r="C64" s="276"/>
      <c r="D64" s="157"/>
      <c r="E64" s="42"/>
      <c r="F64" s="42"/>
      <c r="G64" s="42"/>
      <c r="H64" s="42"/>
      <c r="I64" s="42"/>
      <c r="J64" s="42"/>
      <c r="K64" s="42"/>
      <c r="L64" s="42"/>
      <c r="M64" s="42"/>
      <c r="N64" s="42"/>
      <c r="O64" s="42"/>
      <c r="P64" s="42"/>
      <c r="Q64" s="42"/>
      <c r="R64" s="42"/>
      <c r="S64" s="42"/>
      <c r="T64" s="42"/>
      <c r="U64" s="42"/>
      <c r="V64" s="42"/>
      <c r="W64" s="42"/>
      <c r="X64" s="42"/>
      <c r="Y64" s="42"/>
      <c r="Z64" s="42"/>
      <c r="AA64" s="42"/>
      <c r="AB64" s="43"/>
    </row>
    <row r="65" spans="1:28" ht="19" thickBot="1">
      <c r="A65" s="520" t="s">
        <v>88</v>
      </c>
      <c r="B65" s="521"/>
      <c r="C65" s="522"/>
      <c r="D65" s="157"/>
      <c r="E65" s="42"/>
      <c r="F65" s="42"/>
      <c r="G65" s="42"/>
      <c r="H65" s="42"/>
      <c r="I65" s="42"/>
      <c r="J65" s="42"/>
      <c r="K65" s="42"/>
      <c r="L65" s="42"/>
      <c r="M65" s="42"/>
      <c r="N65" s="42"/>
      <c r="O65" s="42"/>
      <c r="P65" s="42"/>
      <c r="Q65" s="42"/>
      <c r="R65" s="42"/>
      <c r="S65" s="42"/>
      <c r="T65" s="42"/>
      <c r="U65" s="42"/>
      <c r="V65" s="42"/>
      <c r="W65" s="42"/>
      <c r="X65" s="42"/>
      <c r="Y65" s="42"/>
      <c r="Z65" s="42"/>
      <c r="AA65" s="42"/>
      <c r="AB65" s="43"/>
    </row>
    <row r="66" spans="1:28" ht="19" thickBot="1">
      <c r="A66" s="438" t="s">
        <v>116</v>
      </c>
      <c r="B66" s="439">
        <v>239437.5676923077</v>
      </c>
      <c r="C66" s="440">
        <f>B66/N17</f>
        <v>6.1747658750207664E-2</v>
      </c>
      <c r="D66" s="157"/>
      <c r="E66" s="42"/>
      <c r="F66" s="42"/>
      <c r="G66" s="42"/>
      <c r="H66" s="42"/>
      <c r="I66" s="42"/>
      <c r="J66" s="42"/>
      <c r="K66" s="42"/>
      <c r="L66" s="42"/>
      <c r="M66" s="42"/>
      <c r="N66" s="42"/>
      <c r="O66" s="42"/>
      <c r="P66" s="42"/>
      <c r="Q66" s="42"/>
      <c r="R66" s="42"/>
      <c r="S66" s="42"/>
      <c r="T66" s="42"/>
      <c r="U66" s="42"/>
      <c r="V66" s="42"/>
      <c r="W66" s="42"/>
      <c r="X66" s="42"/>
      <c r="Y66" s="42"/>
      <c r="Z66" s="42"/>
      <c r="AA66" s="42"/>
      <c r="AB66" s="43"/>
    </row>
    <row r="67" spans="1:28">
      <c r="A67" s="251"/>
      <c r="B67" s="251"/>
      <c r="C67" s="437"/>
      <c r="D67" s="157"/>
      <c r="E67" s="42"/>
      <c r="F67" s="42"/>
      <c r="G67" s="42"/>
      <c r="H67" s="42"/>
      <c r="I67" s="42"/>
      <c r="J67" s="42"/>
      <c r="K67" s="42"/>
      <c r="L67" s="42"/>
      <c r="M67" s="42"/>
      <c r="N67" s="42"/>
      <c r="O67" s="42"/>
      <c r="P67" s="42"/>
      <c r="Q67" s="42"/>
      <c r="R67" s="42"/>
      <c r="S67" s="42"/>
      <c r="T67" s="42"/>
      <c r="U67" s="42"/>
      <c r="V67" s="42"/>
      <c r="W67" s="42"/>
      <c r="X67" s="42"/>
      <c r="Y67" s="42"/>
      <c r="Z67" s="42"/>
      <c r="AA67" s="42"/>
      <c r="AB67" s="43"/>
    </row>
    <row r="68" spans="1:28">
      <c r="A68" s="134"/>
      <c r="B68" s="45"/>
      <c r="C68" s="183"/>
      <c r="D68" s="157"/>
      <c r="E68" s="42"/>
      <c r="F68" s="42"/>
      <c r="G68" s="42"/>
      <c r="H68" s="42"/>
      <c r="I68" s="42"/>
      <c r="J68" s="42"/>
      <c r="K68" s="42"/>
      <c r="L68" s="42"/>
      <c r="M68" s="42"/>
      <c r="N68" s="42"/>
      <c r="O68" s="42"/>
      <c r="P68" s="42"/>
      <c r="Q68" s="42"/>
      <c r="R68" s="42"/>
      <c r="S68" s="42"/>
      <c r="T68" s="42"/>
      <c r="U68" s="42"/>
      <c r="V68" s="42"/>
      <c r="W68" s="42"/>
      <c r="X68" s="42"/>
      <c r="Y68" s="42"/>
      <c r="Z68" s="42"/>
      <c r="AA68" s="42"/>
      <c r="AB68" s="43"/>
    </row>
    <row r="69" spans="1:28">
      <c r="A69" s="134"/>
      <c r="B69" s="500">
        <f>SUM(B41+B46+B53+B59+B62+B66)</f>
        <v>3877678.4826923083</v>
      </c>
      <c r="C69" s="45"/>
      <c r="D69" s="183"/>
      <c r="E69" s="42"/>
      <c r="F69" s="42"/>
      <c r="G69" s="42"/>
      <c r="H69" s="42"/>
      <c r="I69" s="42"/>
      <c r="J69" s="42"/>
      <c r="K69" s="42"/>
      <c r="L69" s="42"/>
      <c r="M69" s="42"/>
      <c r="N69" s="42"/>
      <c r="O69" s="42"/>
      <c r="P69" s="42"/>
      <c r="Q69" s="42"/>
      <c r="R69" s="42"/>
      <c r="S69" s="42"/>
      <c r="T69" s="42"/>
      <c r="U69" s="42"/>
      <c r="V69" s="42"/>
      <c r="W69" s="42"/>
      <c r="X69" s="42"/>
      <c r="Y69" s="42"/>
      <c r="Z69" s="42"/>
      <c r="AA69" s="42"/>
      <c r="AB69" s="43"/>
    </row>
    <row r="70" spans="1:28">
      <c r="A70" s="134"/>
      <c r="B70" s="500">
        <f>N17</f>
        <v>3877678.4826923083</v>
      </c>
      <c r="C70" s="45"/>
      <c r="D70" s="42"/>
      <c r="E70" s="42"/>
      <c r="F70" s="42"/>
      <c r="G70" s="42"/>
      <c r="H70" s="42"/>
      <c r="I70" s="42"/>
      <c r="J70" s="42"/>
      <c r="K70" s="42"/>
      <c r="L70" s="42"/>
      <c r="M70" s="42"/>
      <c r="N70" s="42"/>
      <c r="O70" s="42"/>
      <c r="P70" s="42"/>
      <c r="Q70" s="42"/>
      <c r="R70" s="42"/>
      <c r="S70" s="42"/>
      <c r="T70" s="42"/>
      <c r="U70" s="42"/>
      <c r="V70" s="42"/>
      <c r="W70" s="42"/>
      <c r="X70" s="42"/>
      <c r="Y70" s="42"/>
      <c r="Z70" s="42"/>
      <c r="AA70" s="42"/>
      <c r="AB70" s="43"/>
    </row>
    <row r="71" spans="1:28">
      <c r="A71" s="134"/>
      <c r="B71" s="501">
        <f>B69-B70</f>
        <v>0</v>
      </c>
      <c r="C71" s="45"/>
      <c r="D71" s="42"/>
      <c r="E71" s="42"/>
      <c r="F71" s="42"/>
      <c r="G71" s="42"/>
      <c r="H71" s="42"/>
      <c r="I71" s="42"/>
      <c r="J71" s="42"/>
      <c r="K71" s="42"/>
      <c r="L71" s="42"/>
      <c r="M71" s="42"/>
      <c r="N71" s="42"/>
      <c r="O71" s="42"/>
      <c r="P71" s="42"/>
      <c r="Q71" s="42"/>
      <c r="R71" s="42"/>
      <c r="S71" s="42"/>
      <c r="T71" s="42"/>
      <c r="U71" s="42"/>
      <c r="V71" s="42"/>
      <c r="W71" s="42"/>
      <c r="X71" s="42"/>
      <c r="Y71" s="42"/>
      <c r="Z71" s="42"/>
      <c r="AA71" s="42"/>
      <c r="AB71" s="43"/>
    </row>
    <row r="72" spans="1:28">
      <c r="A72" s="134"/>
      <c r="B72" s="45"/>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3"/>
    </row>
    <row r="73" spans="1:28">
      <c r="A73" s="134"/>
      <c r="B73" s="45"/>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3"/>
    </row>
    <row r="74" spans="1:28">
      <c r="A74" s="134"/>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3"/>
    </row>
    <row r="75" spans="1:28">
      <c r="A75" s="134"/>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3"/>
    </row>
    <row r="76" spans="1:28" ht="19" thickBot="1">
      <c r="A76" s="212"/>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3"/>
    </row>
    <row r="77" spans="1:28">
      <c r="A77" s="214"/>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row>
    <row r="78" spans="1:28">
      <c r="A78" s="214"/>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row>
    <row r="79" spans="1:28">
      <c r="A79" s="214"/>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row>
    <row r="80" spans="1:28">
      <c r="A80" s="214"/>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row>
    <row r="81" s="214" customFormat="1"/>
    <row r="82" s="214" customFormat="1"/>
    <row r="83" s="214" customFormat="1"/>
    <row r="84" s="214" customFormat="1"/>
    <row r="85" s="214" customFormat="1"/>
    <row r="86" s="214" customFormat="1"/>
    <row r="87" s="214" customFormat="1"/>
    <row r="88" s="214" customFormat="1"/>
    <row r="89" s="214" customFormat="1"/>
    <row r="90" s="214" customFormat="1"/>
    <row r="91" s="214" customFormat="1"/>
  </sheetData>
  <sheetProtection algorithmName="SHA-512" hashValue="W6A8pVhhr6CoO+R+4wWmHejr7vHvxVPO9t4TaRSJ+S1aVIr05+ZvAY9LiLzJXv75seERrDfKwle8v5jLxrL71g==" saltValue="uvf/jlH/PD6oEZeDP9a7gg==" spinCount="100000" sheet="1" objects="1" scenarios="1"/>
  <customSheetViews>
    <customSheetView guid="{15DEB518-703B-4305-B532-81BB1D0327E1}" scale="80" fitToPage="1">
      <selection activeCell="B33" sqref="B33"/>
      <pageMargins left="2.2000000000000002" right="0.3" top="0.63" bottom="0.28000000000000003" header="0" footer="0"/>
      <pageSetup orientation="landscape" horizontalDpi="4294967292" verticalDpi="300" r:id="rId1"/>
      <headerFooter alignWithMargins="0"/>
    </customSheetView>
  </customSheetViews>
  <mergeCells count="23">
    <mergeCell ref="X8:Y8"/>
    <mergeCell ref="Z8:Z9"/>
    <mergeCell ref="AA8:AA9"/>
    <mergeCell ref="S8:T8"/>
    <mergeCell ref="V8:V9"/>
    <mergeCell ref="U8:U9"/>
    <mergeCell ref="W8:W9"/>
    <mergeCell ref="A2:AA2"/>
    <mergeCell ref="A3:AA3"/>
    <mergeCell ref="A4:AA4"/>
    <mergeCell ref="A61:C61"/>
    <mergeCell ref="A65:C65"/>
    <mergeCell ref="P5:V5"/>
    <mergeCell ref="P7:V7"/>
    <mergeCell ref="A55:C55"/>
    <mergeCell ref="A48:C48"/>
    <mergeCell ref="R19:R20"/>
    <mergeCell ref="A23:C23"/>
    <mergeCell ref="A8:N8"/>
    <mergeCell ref="A43:C43"/>
    <mergeCell ref="Q8:R8"/>
    <mergeCell ref="W18:W19"/>
    <mergeCell ref="P8:P9"/>
  </mergeCells>
  <phoneticPr fontId="0" type="noConversion"/>
  <conditionalFormatting sqref="U19:V20 Z19:AA20 X18 U10:V15 Z10:AA15">
    <cfRule type="cellIs" dxfId="6" priority="7" operator="lessThan">
      <formula>0</formula>
    </cfRule>
  </conditionalFormatting>
  <conditionalFormatting sqref="U18:V18">
    <cfRule type="cellIs" dxfId="5" priority="5" operator="lessThan">
      <formula>0</formula>
    </cfRule>
  </conditionalFormatting>
  <conditionalFormatting sqref="Z18:AA18">
    <cfRule type="cellIs" dxfId="4" priority="4" operator="lessThan">
      <formula>0</formula>
    </cfRule>
  </conditionalFormatting>
  <conditionalFormatting sqref="Z16:AA16">
    <cfRule type="cellIs" dxfId="3" priority="3" operator="lessThan">
      <formula>0</formula>
    </cfRule>
  </conditionalFormatting>
  <conditionalFormatting sqref="U16">
    <cfRule type="cellIs" dxfId="2" priority="2" operator="lessThan">
      <formula>0</formula>
    </cfRule>
  </conditionalFormatting>
  <conditionalFormatting sqref="V16">
    <cfRule type="cellIs" dxfId="1" priority="1" operator="lessThan">
      <formula>0</formula>
    </cfRule>
  </conditionalFormatting>
  <pageMargins left="2.2000000000000002" right="0.3" top="0.63" bottom="0.28000000000000003" header="0" footer="0"/>
  <pageSetup scale="67" orientation="landscape" horizontalDpi="4294967292"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AC108"/>
  <sheetViews>
    <sheetView zoomScale="55" zoomScaleNormal="55" workbookViewId="0">
      <selection activeCell="E11" sqref="E11"/>
    </sheetView>
  </sheetViews>
  <sheetFormatPr baseColWidth="10" defaultColWidth="11.375" defaultRowHeight="15.75"/>
  <cols>
    <col min="1" max="1" width="37.25" style="174" customWidth="1"/>
    <col min="2" max="4" width="25.625" style="174" customWidth="1"/>
    <col min="5" max="5" width="31.625" style="174" customWidth="1"/>
    <col min="6" max="6" width="36" style="174" customWidth="1"/>
    <col min="7" max="7" width="34.125" style="174" customWidth="1"/>
    <col min="8" max="16" width="25.625" style="174" customWidth="1"/>
    <col min="17" max="17" width="24" style="174" bestFit="1" customWidth="1"/>
    <col min="18" max="18" width="8.75" style="174" bestFit="1" customWidth="1"/>
    <col min="19" max="19" width="17.875" style="174" bestFit="1" customWidth="1"/>
    <col min="20" max="20" width="11.375" style="174"/>
    <col min="21" max="21" width="14" style="174" bestFit="1" customWidth="1"/>
    <col min="22" max="29" width="11.375" style="174"/>
    <col min="30" max="16384" width="11.375" style="29"/>
  </cols>
  <sheetData>
    <row r="1" spans="1:29" ht="18.350000000000001">
      <c r="A1" s="131"/>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3"/>
    </row>
    <row r="2" spans="1:29" ht="18.350000000000001">
      <c r="A2" s="517" t="str">
        <f>'Comparativo 2021-2022'!A2</f>
        <v>ADMINISTRACIÓN DEL SISTEMA PORTUARIO NACIONAL ENSENADA</v>
      </c>
      <c r="B2" s="518"/>
      <c r="C2" s="518"/>
      <c r="D2" s="518"/>
      <c r="E2" s="518"/>
      <c r="F2" s="518"/>
      <c r="G2" s="518"/>
      <c r="H2" s="518"/>
      <c r="I2" s="518"/>
      <c r="J2" s="518"/>
      <c r="K2" s="518"/>
      <c r="L2" s="518"/>
      <c r="M2" s="518"/>
      <c r="N2" s="518"/>
      <c r="O2" s="518"/>
      <c r="P2" s="42"/>
      <c r="Q2" s="42"/>
      <c r="R2" s="42"/>
      <c r="S2" s="42"/>
      <c r="T2" s="42"/>
      <c r="U2" s="42"/>
      <c r="V2" s="42"/>
      <c r="W2" s="42"/>
      <c r="X2" s="42"/>
      <c r="Y2" s="42"/>
      <c r="Z2" s="42"/>
      <c r="AA2" s="42"/>
      <c r="AB2" s="42"/>
      <c r="AC2" s="43"/>
    </row>
    <row r="3" spans="1:29" ht="18.350000000000001">
      <c r="A3" s="517" t="s">
        <v>117</v>
      </c>
      <c r="B3" s="518"/>
      <c r="C3" s="518"/>
      <c r="D3" s="518"/>
      <c r="E3" s="518"/>
      <c r="F3" s="518"/>
      <c r="G3" s="518"/>
      <c r="H3" s="518"/>
      <c r="I3" s="518"/>
      <c r="J3" s="518"/>
      <c r="K3" s="518"/>
      <c r="L3" s="518"/>
      <c r="M3" s="518"/>
      <c r="N3" s="518"/>
      <c r="O3" s="518"/>
      <c r="P3" s="42"/>
      <c r="Q3" s="42"/>
      <c r="R3" s="44"/>
      <c r="S3" s="42"/>
      <c r="T3" s="42"/>
      <c r="U3" s="42"/>
      <c r="V3" s="42"/>
      <c r="W3" s="42"/>
      <c r="X3" s="42"/>
      <c r="Y3" s="42"/>
      <c r="Z3" s="42"/>
      <c r="AA3" s="42"/>
      <c r="AB3" s="42"/>
      <c r="AC3" s="43"/>
    </row>
    <row r="4" spans="1:29" ht="18.350000000000001">
      <c r="A4" s="519" t="s">
        <v>149</v>
      </c>
      <c r="B4" s="563"/>
      <c r="C4" s="563"/>
      <c r="D4" s="563"/>
      <c r="E4" s="563"/>
      <c r="F4" s="563"/>
      <c r="G4" s="563"/>
      <c r="H4" s="563"/>
      <c r="I4" s="563"/>
      <c r="J4" s="563"/>
      <c r="K4" s="563"/>
      <c r="L4" s="563"/>
      <c r="M4" s="563"/>
      <c r="N4" s="563"/>
      <c r="O4" s="563"/>
      <c r="P4" s="42"/>
      <c r="Q4" s="42"/>
      <c r="R4" s="42"/>
      <c r="S4" s="45"/>
      <c r="T4" s="42"/>
      <c r="U4" s="42"/>
      <c r="V4" s="42"/>
      <c r="W4" s="42"/>
      <c r="X4" s="42"/>
      <c r="Y4" s="42"/>
      <c r="Z4" s="42"/>
      <c r="AA4" s="42"/>
      <c r="AB4" s="42"/>
      <c r="AC4" s="43"/>
    </row>
    <row r="5" spans="1:29" ht="18.350000000000001">
      <c r="A5" s="134"/>
      <c r="B5" s="42"/>
      <c r="C5" s="42"/>
      <c r="D5" s="42"/>
      <c r="E5" s="42"/>
      <c r="F5" s="42"/>
      <c r="G5" s="42"/>
      <c r="H5" s="42"/>
      <c r="I5" s="135"/>
      <c r="J5" s="45"/>
      <c r="K5" s="42"/>
      <c r="L5" s="42"/>
      <c r="M5" s="42"/>
      <c r="N5" s="42"/>
      <c r="O5" s="42"/>
      <c r="P5" s="42"/>
      <c r="Q5" s="42"/>
      <c r="R5" s="42"/>
      <c r="S5" s="45"/>
      <c r="T5" s="42"/>
      <c r="U5" s="42"/>
      <c r="V5" s="42"/>
      <c r="W5" s="42"/>
      <c r="X5" s="42"/>
      <c r="Y5" s="42"/>
      <c r="Z5" s="42"/>
      <c r="AA5" s="42"/>
      <c r="AB5" s="42"/>
      <c r="AC5" s="43"/>
    </row>
    <row r="6" spans="1:29" ht="18.350000000000001">
      <c r="A6" s="134"/>
      <c r="B6" s="42"/>
      <c r="C6" s="42"/>
      <c r="D6" s="42"/>
      <c r="E6" s="42"/>
      <c r="F6" s="42"/>
      <c r="G6" s="42"/>
      <c r="H6" s="42"/>
      <c r="I6" s="42"/>
      <c r="J6" s="42"/>
      <c r="K6" s="42"/>
      <c r="L6" s="42"/>
      <c r="M6" s="42"/>
      <c r="N6" s="42"/>
      <c r="O6" s="42"/>
      <c r="P6" s="42"/>
      <c r="Q6" s="42"/>
      <c r="R6" s="42"/>
      <c r="S6" s="45"/>
      <c r="T6" s="42"/>
      <c r="U6" s="42"/>
      <c r="V6" s="42"/>
      <c r="W6" s="42"/>
      <c r="X6" s="42"/>
      <c r="Y6" s="42"/>
      <c r="Z6" s="42"/>
      <c r="AA6" s="42"/>
      <c r="AB6" s="42"/>
      <c r="AC6" s="43"/>
    </row>
    <row r="7" spans="1:29" ht="18.350000000000001">
      <c r="A7" s="517" t="s">
        <v>41</v>
      </c>
      <c r="B7" s="518"/>
      <c r="C7" s="518"/>
      <c r="D7" s="518"/>
      <c r="E7" s="518"/>
      <c r="F7" s="518"/>
      <c r="G7" s="518"/>
      <c r="H7" s="518"/>
      <c r="I7" s="518"/>
      <c r="J7" s="518"/>
      <c r="K7" s="518"/>
      <c r="L7" s="518"/>
      <c r="M7" s="518"/>
      <c r="N7" s="518"/>
      <c r="O7" s="518"/>
      <c r="P7" s="42"/>
      <c r="Q7" s="42"/>
      <c r="R7" s="42"/>
      <c r="S7" s="42"/>
      <c r="T7" s="42"/>
      <c r="U7" s="42"/>
      <c r="V7" s="42"/>
      <c r="W7" s="42"/>
      <c r="X7" s="42"/>
      <c r="Y7" s="42"/>
      <c r="Z7" s="42"/>
      <c r="AA7" s="42"/>
      <c r="AB7" s="42"/>
      <c r="AC7" s="43"/>
    </row>
    <row r="8" spans="1:29" ht="19" thickBot="1">
      <c r="A8" s="548">
        <v>2022</v>
      </c>
      <c r="B8" s="549"/>
      <c r="C8" s="549"/>
      <c r="D8" s="549"/>
      <c r="E8" s="549"/>
      <c r="F8" s="549"/>
      <c r="G8" s="549"/>
      <c r="H8" s="549"/>
      <c r="I8" s="549"/>
      <c r="J8" s="549"/>
      <c r="K8" s="549"/>
      <c r="L8" s="549"/>
      <c r="M8" s="549"/>
      <c r="N8" s="549"/>
      <c r="O8" s="549"/>
      <c r="P8" s="42"/>
      <c r="Q8" s="42"/>
      <c r="R8" s="42"/>
      <c r="S8" s="42"/>
      <c r="T8" s="42"/>
      <c r="U8" s="42"/>
      <c r="V8" s="42"/>
      <c r="W8" s="42"/>
      <c r="X8" s="42"/>
      <c r="Y8" s="42"/>
      <c r="Z8" s="42"/>
      <c r="AA8" s="42"/>
      <c r="AB8" s="42"/>
      <c r="AC8" s="43"/>
    </row>
    <row r="9" spans="1:29" ht="19" thickBot="1">
      <c r="A9" s="329" t="s">
        <v>16</v>
      </c>
      <c r="B9" s="330" t="s">
        <v>0</v>
      </c>
      <c r="C9" s="330" t="s">
        <v>1</v>
      </c>
      <c r="D9" s="330" t="s">
        <v>2</v>
      </c>
      <c r="E9" s="330" t="s">
        <v>3</v>
      </c>
      <c r="F9" s="330" t="s">
        <v>4</v>
      </c>
      <c r="G9" s="330" t="s">
        <v>5</v>
      </c>
      <c r="H9" s="330" t="s">
        <v>6</v>
      </c>
      <c r="I9" s="330" t="s">
        <v>7</v>
      </c>
      <c r="J9" s="330" t="s">
        <v>8</v>
      </c>
      <c r="K9" s="330" t="s">
        <v>9</v>
      </c>
      <c r="L9" s="330" t="s">
        <v>10</v>
      </c>
      <c r="M9" s="330" t="s">
        <v>12</v>
      </c>
      <c r="N9" s="330" t="s">
        <v>11</v>
      </c>
      <c r="O9" s="330" t="s">
        <v>15</v>
      </c>
      <c r="P9" s="136"/>
      <c r="Q9" s="42"/>
      <c r="R9" s="42"/>
      <c r="S9" s="42"/>
      <c r="T9" s="42"/>
      <c r="U9" s="42"/>
      <c r="V9" s="42"/>
      <c r="W9" s="42"/>
      <c r="X9" s="42"/>
      <c r="Y9" s="42"/>
      <c r="Z9" s="42"/>
      <c r="AA9" s="42"/>
      <c r="AB9" s="42"/>
      <c r="AC9" s="43"/>
    </row>
    <row r="10" spans="1:29" ht="18.350000000000001">
      <c r="A10" s="414" t="s">
        <v>39</v>
      </c>
      <c r="B10" s="472">
        <v>129639.64599999999</v>
      </c>
      <c r="C10" s="471">
        <v>155738.65</v>
      </c>
      <c r="D10" s="470">
        <v>233512.92999999996</v>
      </c>
      <c r="E10" s="472">
        <v>169861.55599999998</v>
      </c>
      <c r="F10" s="469">
        <v>288054.90500000003</v>
      </c>
      <c r="G10" s="469">
        <v>178437.111</v>
      </c>
      <c r="H10" s="469">
        <v>210002.20499999996</v>
      </c>
      <c r="I10" s="137">
        <v>355090.49300000002</v>
      </c>
      <c r="J10" s="137">
        <v>220925.41700000002</v>
      </c>
      <c r="K10" s="137">
        <v>181644.00200000007</v>
      </c>
      <c r="L10" s="137">
        <v>165576.38</v>
      </c>
      <c r="M10" s="137">
        <v>198200.72069230769</v>
      </c>
      <c r="N10" s="478">
        <f>SUM(B10:M10)</f>
        <v>2486684.0156923076</v>
      </c>
      <c r="O10" s="140">
        <f>+N10/N13</f>
        <v>0.64128163790198567</v>
      </c>
      <c r="P10" s="141"/>
      <c r="Q10" s="142"/>
      <c r="R10" s="142"/>
      <c r="S10" s="142"/>
      <c r="T10" s="142"/>
      <c r="U10" s="142"/>
      <c r="V10" s="42"/>
      <c r="W10" s="42"/>
      <c r="X10" s="42"/>
      <c r="Y10" s="42"/>
      <c r="Z10" s="42"/>
      <c r="AA10" s="42"/>
      <c r="AB10" s="42"/>
      <c r="AC10" s="43"/>
    </row>
    <row r="11" spans="1:29" ht="18.350000000000001">
      <c r="A11" s="414" t="s">
        <v>40</v>
      </c>
      <c r="B11" s="143">
        <v>54411.3</v>
      </c>
      <c r="C11" s="144">
        <v>62181.35</v>
      </c>
      <c r="D11" s="145">
        <v>63641.219999999994</v>
      </c>
      <c r="E11" s="137">
        <v>47777.810000000005</v>
      </c>
      <c r="F11" s="138">
        <v>75100.39</v>
      </c>
      <c r="G11" s="138">
        <v>56834.070000000022</v>
      </c>
      <c r="H11" s="138">
        <v>49276.12000000001</v>
      </c>
      <c r="I11" s="143">
        <v>70227.429999999993</v>
      </c>
      <c r="J11" s="143">
        <v>54311.140000000014</v>
      </c>
      <c r="K11" s="143">
        <v>66182.01999999999</v>
      </c>
      <c r="L11" s="143">
        <v>71606.34</v>
      </c>
      <c r="M11" s="137">
        <v>45914.53</v>
      </c>
      <c r="N11" s="139">
        <f>SUM(B11:M11)</f>
        <v>717463.72000000009</v>
      </c>
      <c r="O11" s="140">
        <f>+N11/N13</f>
        <v>0.18502403465554834</v>
      </c>
      <c r="P11" s="42"/>
      <c r="Q11" s="146"/>
      <c r="R11" s="147"/>
      <c r="S11" s="42"/>
      <c r="T11" s="42"/>
      <c r="U11" s="42"/>
      <c r="V11" s="42"/>
      <c r="W11" s="42"/>
      <c r="X11" s="42"/>
      <c r="Y11" s="42"/>
      <c r="Z11" s="42"/>
      <c r="AA11" s="42"/>
      <c r="AB11" s="42"/>
      <c r="AC11" s="43"/>
    </row>
    <row r="12" spans="1:29" ht="18.350000000000001">
      <c r="A12" s="414" t="s">
        <v>63</v>
      </c>
      <c r="B12" s="472">
        <v>79018.09</v>
      </c>
      <c r="C12" s="143">
        <v>13520.05</v>
      </c>
      <c r="D12" s="137">
        <v>11422.03</v>
      </c>
      <c r="E12" s="137">
        <v>41419.83</v>
      </c>
      <c r="F12" s="137">
        <v>72479.539999999994</v>
      </c>
      <c r="G12" s="148">
        <v>71101.100000000006</v>
      </c>
      <c r="H12" s="137">
        <v>59865.64</v>
      </c>
      <c r="I12" s="137">
        <v>83923.839999999997</v>
      </c>
      <c r="J12" s="137">
        <v>58400.61</v>
      </c>
      <c r="K12" s="137">
        <v>19953.683000000001</v>
      </c>
      <c r="L12" s="137">
        <v>100870.44500000001</v>
      </c>
      <c r="M12" s="410">
        <v>61555.9</v>
      </c>
      <c r="N12" s="139">
        <f>SUM(B12:M12)</f>
        <v>673530.75800000003</v>
      </c>
      <c r="O12" s="140">
        <f>+N12/N13</f>
        <v>0.17369432744246599</v>
      </c>
      <c r="P12" s="42"/>
      <c r="Q12" s="45"/>
      <c r="R12" s="147"/>
      <c r="S12" s="42"/>
      <c r="T12" s="42"/>
      <c r="U12" s="42"/>
      <c r="V12" s="42"/>
      <c r="W12" s="42"/>
      <c r="X12" s="42"/>
      <c r="Y12" s="42"/>
      <c r="Z12" s="42"/>
      <c r="AA12" s="42"/>
      <c r="AB12" s="42"/>
      <c r="AC12" s="43"/>
    </row>
    <row r="13" spans="1:29" ht="18.350000000000001">
      <c r="A13" s="345" t="s">
        <v>13</v>
      </c>
      <c r="B13" s="346">
        <f>SUM(B10:B12)</f>
        <v>263069.03599999996</v>
      </c>
      <c r="C13" s="346">
        <f>SUM(C10:C12)</f>
        <v>231440.05</v>
      </c>
      <c r="D13" s="346">
        <f t="shared" ref="D13:I13" si="0">SUM(D10:D12)</f>
        <v>308576.18</v>
      </c>
      <c r="E13" s="346">
        <f>SUM(E10:E12)</f>
        <v>259059.196</v>
      </c>
      <c r="F13" s="347">
        <f t="shared" si="0"/>
        <v>435634.83500000002</v>
      </c>
      <c r="G13" s="347">
        <f>SUM(G10:G12)</f>
        <v>306372.28100000008</v>
      </c>
      <c r="H13" s="347">
        <f t="shared" si="0"/>
        <v>319143.96499999997</v>
      </c>
      <c r="I13" s="347">
        <f t="shared" si="0"/>
        <v>509241.76300000004</v>
      </c>
      <c r="J13" s="347">
        <f>SUM(J10:J12)</f>
        <v>333637.16700000002</v>
      </c>
      <c r="K13" s="347">
        <f>SUM(K10:K12)</f>
        <v>267779.70500000007</v>
      </c>
      <c r="L13" s="347">
        <f t="shared" ref="L13:O13" si="1">SUM(L10:L12)</f>
        <v>338053.16500000004</v>
      </c>
      <c r="M13" s="347">
        <f t="shared" si="1"/>
        <v>305671.15069230768</v>
      </c>
      <c r="N13" s="498">
        <f>SUM(N10:N12)</f>
        <v>3877678.4936923077</v>
      </c>
      <c r="O13" s="348">
        <f t="shared" si="1"/>
        <v>1</v>
      </c>
      <c r="P13" s="42"/>
      <c r="Q13" s="42"/>
      <c r="R13" s="42"/>
      <c r="S13" s="42"/>
      <c r="T13" s="42"/>
      <c r="U13" s="42"/>
      <c r="V13" s="42"/>
      <c r="W13" s="42"/>
      <c r="X13" s="42"/>
      <c r="Y13" s="42"/>
      <c r="Z13" s="42"/>
      <c r="AA13" s="42"/>
      <c r="AB13" s="42"/>
      <c r="AC13" s="43"/>
    </row>
    <row r="14" spans="1:29" ht="19" thickBot="1">
      <c r="A14" s="149"/>
      <c r="B14" s="150"/>
      <c r="C14" s="150"/>
      <c r="D14" s="150"/>
      <c r="E14" s="150"/>
      <c r="F14" s="150"/>
      <c r="G14" s="150"/>
      <c r="H14" s="150"/>
      <c r="I14" s="150"/>
      <c r="J14" s="150"/>
      <c r="K14" s="151"/>
      <c r="L14" s="150"/>
      <c r="M14" s="150"/>
      <c r="N14" s="150"/>
      <c r="O14" s="152"/>
      <c r="P14" s="42"/>
      <c r="Q14" s="146"/>
      <c r="R14" s="147"/>
      <c r="S14" s="42"/>
      <c r="T14" s="42"/>
      <c r="U14" s="42"/>
      <c r="V14" s="42"/>
      <c r="W14" s="42"/>
      <c r="X14" s="42"/>
      <c r="Y14" s="42"/>
      <c r="Z14" s="42"/>
      <c r="AA14" s="42"/>
      <c r="AB14" s="42"/>
      <c r="AC14" s="43"/>
    </row>
    <row r="15" spans="1:29" ht="18.350000000000001">
      <c r="A15" s="153"/>
      <c r="B15" s="154"/>
      <c r="C15" s="154"/>
      <c r="D15" s="154"/>
      <c r="E15" s="154"/>
      <c r="F15" s="154"/>
      <c r="G15" s="154"/>
      <c r="H15" s="154"/>
      <c r="I15" s="154"/>
      <c r="J15" s="154"/>
      <c r="K15" s="155"/>
      <c r="L15" s="154"/>
      <c r="M15" s="154"/>
      <c r="N15" s="154"/>
      <c r="O15" s="156"/>
      <c r="P15" s="42"/>
      <c r="Q15" s="45"/>
      <c r="R15" s="147"/>
      <c r="S15" s="42"/>
      <c r="T15" s="42"/>
      <c r="U15" s="42"/>
      <c r="V15" s="42"/>
      <c r="W15" s="42"/>
      <c r="X15" s="42"/>
      <c r="Y15" s="42"/>
      <c r="Z15" s="42"/>
      <c r="AA15" s="42"/>
      <c r="AB15" s="42"/>
      <c r="AC15" s="43"/>
    </row>
    <row r="16" spans="1:29" ht="13.75" customHeight="1" thickBot="1">
      <c r="A16" s="134"/>
      <c r="B16" s="42"/>
      <c r="C16" s="42"/>
      <c r="D16" s="42"/>
      <c r="E16" s="157"/>
      <c r="F16" s="158"/>
      <c r="G16" s="45"/>
      <c r="H16" s="42"/>
      <c r="I16" s="42"/>
      <c r="J16" s="42"/>
      <c r="K16" s="42"/>
      <c r="L16" s="42"/>
      <c r="M16" s="42"/>
      <c r="N16" s="45"/>
      <c r="O16" s="42"/>
      <c r="P16" s="42"/>
      <c r="Q16" s="42"/>
      <c r="R16" s="42"/>
      <c r="S16" s="42"/>
      <c r="T16" s="42"/>
      <c r="U16" s="42"/>
      <c r="V16" s="42"/>
      <c r="W16" s="42"/>
      <c r="X16" s="42"/>
      <c r="Y16" s="42"/>
      <c r="Z16" s="42"/>
      <c r="AA16" s="42"/>
      <c r="AB16" s="42"/>
      <c r="AC16" s="43"/>
    </row>
    <row r="17" spans="1:29" ht="19" thickBot="1">
      <c r="A17" s="526" t="s">
        <v>44</v>
      </c>
      <c r="B17" s="527"/>
      <c r="C17" s="528"/>
      <c r="D17" s="42"/>
      <c r="E17" s="157"/>
      <c r="F17" s="158"/>
      <c r="G17" s="42"/>
      <c r="H17" s="42"/>
      <c r="I17" s="42"/>
      <c r="J17" s="42"/>
      <c r="K17" s="42"/>
      <c r="L17" s="42"/>
      <c r="M17" s="42"/>
      <c r="N17" s="42"/>
      <c r="O17" s="42"/>
      <c r="P17" s="42"/>
      <c r="Q17" s="42"/>
      <c r="R17" s="42"/>
      <c r="S17" s="42"/>
      <c r="T17" s="42"/>
      <c r="U17" s="42"/>
      <c r="V17" s="42"/>
      <c r="W17" s="42"/>
      <c r="X17" s="42"/>
      <c r="Y17" s="42"/>
      <c r="Z17" s="42"/>
      <c r="AA17" s="42"/>
      <c r="AB17" s="42"/>
      <c r="AC17" s="43"/>
    </row>
    <row r="18" spans="1:29" ht="19" thickBot="1">
      <c r="A18" s="411" t="s">
        <v>16</v>
      </c>
      <c r="B18" s="412" t="s">
        <v>14</v>
      </c>
      <c r="C18" s="413" t="s">
        <v>15</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3"/>
    </row>
    <row r="19" spans="1:29" ht="15.75" customHeight="1">
      <c r="A19" s="159" t="s">
        <v>42</v>
      </c>
      <c r="B19" s="477">
        <v>418483.42099999997</v>
      </c>
      <c r="C19" s="421">
        <f>+B19/N$13</f>
        <v>0.10792112385818814</v>
      </c>
      <c r="D19" s="42"/>
      <c r="E19" s="42"/>
      <c r="F19" s="42"/>
      <c r="G19" s="42"/>
      <c r="H19" s="42"/>
      <c r="I19" s="42"/>
      <c r="J19" s="42"/>
      <c r="K19" s="42"/>
      <c r="L19" s="42"/>
      <c r="M19" s="42"/>
      <c r="N19" s="42"/>
      <c r="O19" s="42"/>
      <c r="P19" s="42"/>
      <c r="Q19" s="42"/>
      <c r="R19" s="45"/>
      <c r="S19" s="42"/>
      <c r="T19" s="42"/>
      <c r="U19" s="42"/>
      <c r="V19" s="42"/>
      <c r="W19" s="42"/>
      <c r="X19" s="42"/>
      <c r="Y19" s="42"/>
      <c r="Z19" s="42"/>
      <c r="AA19" s="42"/>
      <c r="AB19" s="42"/>
      <c r="AC19" s="43"/>
    </row>
    <row r="20" spans="1:29" ht="15.05" customHeight="1">
      <c r="A20" s="159" t="s">
        <v>34</v>
      </c>
      <c r="B20" s="476"/>
      <c r="C20" s="421">
        <f t="shared" ref="C20:C29" si="2">+B20/N$13</f>
        <v>0</v>
      </c>
      <c r="D20" s="42"/>
      <c r="E20" s="157"/>
      <c r="F20" s="42"/>
      <c r="G20" s="42"/>
      <c r="H20" s="42"/>
      <c r="I20" s="42"/>
      <c r="J20" s="42"/>
      <c r="K20" s="42"/>
      <c r="L20" s="42"/>
      <c r="M20" s="42"/>
      <c r="N20" s="42"/>
      <c r="O20" s="42"/>
      <c r="P20" s="42"/>
      <c r="Q20" s="42"/>
      <c r="R20" s="42"/>
      <c r="S20" s="42"/>
      <c r="T20" s="42"/>
      <c r="U20" s="42"/>
      <c r="V20" s="42"/>
      <c r="W20" s="42"/>
      <c r="X20" s="42"/>
      <c r="Y20" s="42"/>
      <c r="Z20" s="42"/>
      <c r="AA20" s="42"/>
      <c r="AB20" s="42"/>
      <c r="AC20" s="43"/>
    </row>
    <row r="21" spans="1:29" ht="18.350000000000001">
      <c r="A21" s="160" t="s">
        <v>30</v>
      </c>
      <c r="B21" s="475">
        <v>1527068.81</v>
      </c>
      <c r="C21" s="422">
        <f t="shared" si="2"/>
        <v>0.39381006251137962</v>
      </c>
      <c r="D21" s="161"/>
      <c r="E21" s="157"/>
      <c r="F21" s="147"/>
      <c r="G21" s="42"/>
      <c r="H21" s="42"/>
      <c r="I21" s="42"/>
      <c r="J21" s="42"/>
      <c r="K21" s="42"/>
      <c r="L21" s="42"/>
      <c r="M21" s="42"/>
      <c r="N21" s="42"/>
      <c r="O21" s="42"/>
      <c r="P21" s="42"/>
      <c r="Q21" s="42"/>
      <c r="R21" s="42"/>
      <c r="S21" s="42"/>
      <c r="T21" s="42"/>
      <c r="U21" s="42"/>
      <c r="V21" s="42"/>
      <c r="W21" s="42"/>
      <c r="X21" s="42"/>
      <c r="Y21" s="42"/>
      <c r="Z21" s="42"/>
      <c r="AA21" s="42"/>
      <c r="AB21" s="42"/>
      <c r="AC21" s="43"/>
    </row>
    <row r="22" spans="1:29" ht="18.350000000000001">
      <c r="A22" s="159" t="s">
        <v>131</v>
      </c>
      <c r="B22" s="476"/>
      <c r="C22" s="421">
        <f t="shared" si="2"/>
        <v>0</v>
      </c>
      <c r="D22" s="42"/>
      <c r="E22" s="42"/>
      <c r="F22" s="42"/>
      <c r="G22" s="42"/>
      <c r="H22" s="42"/>
      <c r="I22" s="42"/>
      <c r="J22" s="42"/>
      <c r="K22" s="42"/>
      <c r="L22" s="42"/>
      <c r="M22" s="42"/>
      <c r="N22" s="42"/>
      <c r="O22" s="42"/>
      <c r="P22" s="42"/>
      <c r="Q22" s="29"/>
      <c r="R22" s="162"/>
      <c r="S22" s="29"/>
      <c r="T22" s="162"/>
      <c r="U22" s="29"/>
      <c r="V22" s="42"/>
      <c r="W22" s="42"/>
      <c r="X22" s="42"/>
      <c r="Y22" s="42"/>
      <c r="Z22" s="42"/>
      <c r="AA22" s="42"/>
      <c r="AB22" s="42"/>
      <c r="AC22" s="43"/>
    </row>
    <row r="23" spans="1:29" ht="18.350000000000001">
      <c r="A23" s="159" t="s">
        <v>72</v>
      </c>
      <c r="B23" s="476">
        <v>7007.2709999999997</v>
      </c>
      <c r="C23" s="421">
        <f t="shared" si="2"/>
        <v>1.8070789033692446E-3</v>
      </c>
      <c r="D23" s="42"/>
      <c r="E23" s="42"/>
      <c r="F23" s="42"/>
      <c r="G23" s="42"/>
      <c r="H23" s="42"/>
      <c r="I23" s="42"/>
      <c r="J23" s="42"/>
      <c r="K23" s="42"/>
      <c r="L23" s="42"/>
      <c r="M23" s="42"/>
      <c r="N23" s="42"/>
      <c r="O23" s="42"/>
      <c r="P23" s="142"/>
      <c r="Q23" s="42"/>
      <c r="R23" s="42"/>
      <c r="S23" s="42"/>
      <c r="T23" s="42"/>
      <c r="U23" s="42"/>
      <c r="V23" s="42"/>
      <c r="W23" s="42"/>
      <c r="X23" s="42"/>
      <c r="Y23" s="42"/>
      <c r="Z23" s="42"/>
      <c r="AA23" s="42"/>
      <c r="AB23" s="42"/>
      <c r="AC23" s="43"/>
    </row>
    <row r="24" spans="1:29" ht="18.350000000000001">
      <c r="A24" s="159" t="s">
        <v>130</v>
      </c>
      <c r="B24" s="476">
        <v>40596.058000000005</v>
      </c>
      <c r="C24" s="421">
        <f t="shared" si="2"/>
        <v>1.0469165524175426E-2</v>
      </c>
      <c r="D24" s="42"/>
      <c r="E24" s="42"/>
      <c r="F24" s="42"/>
      <c r="G24" s="42"/>
      <c r="H24" s="42"/>
      <c r="I24" s="42"/>
      <c r="J24" s="42"/>
      <c r="K24" s="42"/>
      <c r="L24" s="42"/>
      <c r="M24" s="42"/>
      <c r="N24" s="42"/>
      <c r="O24" s="42"/>
      <c r="P24" s="142"/>
      <c r="Q24" s="42"/>
      <c r="R24" s="42"/>
      <c r="S24" s="42"/>
      <c r="T24" s="42"/>
      <c r="U24" s="42"/>
      <c r="V24" s="42"/>
      <c r="W24" s="42"/>
      <c r="X24" s="42"/>
      <c r="Y24" s="42"/>
      <c r="Z24" s="42"/>
      <c r="AA24" s="42"/>
      <c r="AB24" s="42"/>
      <c r="AC24" s="43"/>
    </row>
    <row r="25" spans="1:29" ht="18.350000000000001">
      <c r="A25" s="159" t="s">
        <v>127</v>
      </c>
      <c r="B25" s="476"/>
      <c r="C25" s="421">
        <f t="shared" si="2"/>
        <v>0</v>
      </c>
      <c r="D25" s="42"/>
      <c r="E25" s="42"/>
      <c r="F25" s="42"/>
      <c r="G25" s="42"/>
      <c r="H25" s="42"/>
      <c r="I25" s="42"/>
      <c r="J25" s="42"/>
      <c r="K25" s="42"/>
      <c r="L25" s="42"/>
      <c r="M25" s="42"/>
      <c r="N25" s="42"/>
      <c r="O25" s="42"/>
      <c r="P25" s="142"/>
      <c r="Q25" s="42"/>
      <c r="R25" s="42"/>
      <c r="S25" s="42"/>
      <c r="T25" s="42"/>
      <c r="U25" s="42"/>
      <c r="V25" s="42"/>
      <c r="W25" s="42"/>
      <c r="X25" s="42"/>
      <c r="Y25" s="42"/>
      <c r="Z25" s="42"/>
      <c r="AA25" s="42"/>
      <c r="AB25" s="42"/>
      <c r="AC25" s="43"/>
    </row>
    <row r="26" spans="1:29" ht="18.350000000000001">
      <c r="A26" s="159" t="s">
        <v>141</v>
      </c>
      <c r="B26" s="476">
        <v>20000</v>
      </c>
      <c r="C26" s="421">
        <f t="shared" si="2"/>
        <v>5.1577251782305685E-3</v>
      </c>
      <c r="D26" s="42"/>
      <c r="E26" s="42"/>
      <c r="F26" s="42"/>
      <c r="G26" s="42"/>
      <c r="H26" s="42"/>
      <c r="I26" s="42"/>
      <c r="J26" s="42"/>
      <c r="K26" s="42"/>
      <c r="L26" s="42"/>
      <c r="M26" s="42"/>
      <c r="N26" s="42"/>
      <c r="O26" s="42"/>
      <c r="P26" s="142"/>
      <c r="Q26" s="42"/>
      <c r="R26" s="42"/>
      <c r="S26" s="42"/>
      <c r="T26" s="42"/>
      <c r="U26" s="42"/>
      <c r="V26" s="42"/>
      <c r="W26" s="42"/>
      <c r="X26" s="42"/>
      <c r="Y26" s="42"/>
      <c r="Z26" s="42"/>
      <c r="AA26" s="42"/>
      <c r="AB26" s="42"/>
      <c r="AC26" s="43"/>
    </row>
    <row r="27" spans="1:29" ht="18.350000000000001">
      <c r="A27" s="159" t="s">
        <v>65</v>
      </c>
      <c r="B27" s="476">
        <v>30000</v>
      </c>
      <c r="C27" s="421">
        <f t="shared" si="2"/>
        <v>7.7365877673458523E-3</v>
      </c>
      <c r="D27" s="42"/>
      <c r="E27" s="42"/>
      <c r="F27" s="42"/>
      <c r="G27" s="42"/>
      <c r="H27" s="42"/>
      <c r="I27" s="42"/>
      <c r="J27" s="42"/>
      <c r="K27" s="42"/>
      <c r="L27" s="42"/>
      <c r="M27" s="42"/>
      <c r="N27" s="163"/>
      <c r="O27" s="163"/>
      <c r="P27" s="42"/>
      <c r="Q27" s="45"/>
      <c r="R27" s="42"/>
      <c r="S27" s="42"/>
      <c r="T27" s="42"/>
      <c r="U27" s="42"/>
      <c r="V27" s="42"/>
      <c r="W27" s="42"/>
      <c r="X27" s="42"/>
      <c r="Y27" s="42"/>
      <c r="Z27" s="42"/>
      <c r="AA27" s="42"/>
      <c r="AB27" s="42"/>
      <c r="AC27" s="43"/>
    </row>
    <row r="28" spans="1:29" ht="18.350000000000001">
      <c r="A28" s="159" t="s">
        <v>145</v>
      </c>
      <c r="B28" s="476">
        <v>55398.447999999997</v>
      </c>
      <c r="C28" s="421">
        <f t="shared" si="2"/>
        <v>1.4286498504224842E-2</v>
      </c>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3"/>
    </row>
    <row r="29" spans="1:29" ht="18.350000000000001">
      <c r="A29" s="164" t="s">
        <v>123</v>
      </c>
      <c r="B29" s="476">
        <v>18665.93</v>
      </c>
      <c r="C29" s="421">
        <f t="shared" si="2"/>
        <v>4.8136868568044661E-3</v>
      </c>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3"/>
    </row>
    <row r="30" spans="1:29" ht="18.350000000000001">
      <c r="A30" s="160" t="s">
        <v>116</v>
      </c>
      <c r="B30" s="473">
        <v>239437.5676923077</v>
      </c>
      <c r="C30" s="422">
        <f>+B30/N$13</f>
        <v>6.1747658575045078E-2</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3"/>
    </row>
    <row r="31" spans="1:29" ht="18.350000000000001">
      <c r="A31" s="159" t="s">
        <v>133</v>
      </c>
      <c r="B31" s="476">
        <v>87433.81700000001</v>
      </c>
      <c r="C31" s="421">
        <f>+B31/N$13</f>
        <v>2.2547979968485198E-2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3"/>
    </row>
    <row r="32" spans="1:29" ht="18.350000000000001">
      <c r="A32" s="159" t="s">
        <v>134</v>
      </c>
      <c r="B32" s="476">
        <v>10197.733</v>
      </c>
      <c r="C32" s="421">
        <f>+B32/N$13</f>
        <v>2.6298552127486377E-3</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3"/>
    </row>
    <row r="33" spans="1:29" ht="19" thickBot="1">
      <c r="A33" s="159" t="s">
        <v>146</v>
      </c>
      <c r="B33" s="476">
        <v>32394.959999999999</v>
      </c>
      <c r="C33" s="421">
        <f>+B33/N$13</f>
        <v>8.3542150419886069E-3</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3"/>
    </row>
    <row r="34" spans="1:29" ht="19" thickBot="1">
      <c r="A34" s="343" t="s">
        <v>31</v>
      </c>
      <c r="B34" s="474">
        <f>SUM(B19:B33)</f>
        <v>2486684.0156923076</v>
      </c>
      <c r="C34" s="349">
        <f>SUM(C19:C32)</f>
        <v>0.63292742285999704</v>
      </c>
      <c r="D34" s="42"/>
      <c r="E34" s="42"/>
      <c r="F34" s="42"/>
      <c r="G34" s="42"/>
      <c r="H34" s="42"/>
      <c r="I34" s="42"/>
      <c r="J34" s="42"/>
      <c r="K34" s="42"/>
      <c r="L34" s="42"/>
      <c r="M34" s="42"/>
      <c r="N34" s="42"/>
      <c r="O34" s="42"/>
      <c r="P34" s="399" t="s">
        <v>63</v>
      </c>
      <c r="Q34" s="42"/>
      <c r="R34" s="42"/>
      <c r="S34" s="42"/>
      <c r="T34" s="42"/>
      <c r="U34" s="42"/>
      <c r="V34" s="42"/>
      <c r="W34" s="42"/>
      <c r="X34" s="42"/>
      <c r="Y34" s="42"/>
      <c r="Z34" s="42"/>
      <c r="AA34" s="42"/>
      <c r="AB34" s="42"/>
      <c r="AC34" s="43"/>
    </row>
    <row r="35" spans="1:29" ht="19" thickBot="1">
      <c r="A35" s="164"/>
      <c r="B35" s="45"/>
      <c r="C35" s="45"/>
      <c r="D35" s="42"/>
      <c r="E35" s="42"/>
      <c r="F35" s="42"/>
      <c r="G35" s="42"/>
      <c r="H35" s="42"/>
      <c r="I35" s="42"/>
      <c r="J35" s="42"/>
      <c r="K35" s="42"/>
      <c r="L35" s="42"/>
      <c r="M35" s="42"/>
      <c r="N35" s="42"/>
      <c r="O35" s="42"/>
      <c r="P35" s="400" t="s">
        <v>40</v>
      </c>
      <c r="Q35" s="42"/>
      <c r="R35" s="42"/>
      <c r="S35" s="42"/>
      <c r="T35" s="42"/>
      <c r="U35" s="42"/>
      <c r="V35" s="42"/>
      <c r="W35" s="42"/>
      <c r="X35" s="42"/>
      <c r="Y35" s="42"/>
      <c r="Z35" s="42"/>
      <c r="AA35" s="42"/>
      <c r="AB35" s="42"/>
      <c r="AC35" s="43"/>
    </row>
    <row r="36" spans="1:29" ht="19" thickBot="1">
      <c r="A36" s="526" t="s">
        <v>43</v>
      </c>
      <c r="B36" s="527"/>
      <c r="C36" s="528"/>
      <c r="D36" s="42"/>
      <c r="E36" s="42"/>
      <c r="F36" s="42"/>
      <c r="G36" s="42"/>
      <c r="H36" s="42"/>
      <c r="I36" s="42"/>
      <c r="J36" s="42"/>
      <c r="K36" s="42"/>
      <c r="L36" s="42"/>
      <c r="M36" s="42"/>
      <c r="N36" s="42"/>
      <c r="O36" s="42"/>
      <c r="P36" s="364" t="s">
        <v>39</v>
      </c>
      <c r="Q36" s="42"/>
      <c r="R36" s="42"/>
      <c r="S36" s="42"/>
      <c r="T36" s="42"/>
      <c r="U36" s="42"/>
      <c r="V36" s="42"/>
      <c r="W36" s="42"/>
      <c r="X36" s="42"/>
      <c r="Y36" s="42"/>
      <c r="Z36" s="42"/>
      <c r="AA36" s="42"/>
      <c r="AB36" s="42"/>
      <c r="AC36" s="43"/>
    </row>
    <row r="37" spans="1:29" ht="18.350000000000001">
      <c r="A37" s="164" t="s">
        <v>128</v>
      </c>
      <c r="B37" s="167"/>
      <c r="C37" s="420">
        <f t="shared" ref="C37:C42" si="3">+B37/N$13</f>
        <v>0</v>
      </c>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3"/>
    </row>
    <row r="38" spans="1:29" ht="18.350000000000001">
      <c r="A38" s="164" t="s">
        <v>138</v>
      </c>
      <c r="B38" s="167">
        <v>23000</v>
      </c>
      <c r="C38" s="420">
        <f>+B38/N$13</f>
        <v>5.931383954965154E-3</v>
      </c>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3"/>
    </row>
    <row r="39" spans="1:29" ht="18.350000000000001">
      <c r="A39" s="165" t="s">
        <v>30</v>
      </c>
      <c r="B39" s="166">
        <v>680496.93</v>
      </c>
      <c r="C39" s="202">
        <f t="shared" si="3"/>
        <v>0.17549080747848025</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3"/>
    </row>
    <row r="40" spans="1:29" ht="18.350000000000001">
      <c r="A40" s="165" t="s">
        <v>147</v>
      </c>
      <c r="B40" s="166">
        <v>13413.79</v>
      </c>
      <c r="C40" s="202">
        <f t="shared" si="3"/>
        <v>3.4592321209248708E-3</v>
      </c>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3"/>
    </row>
    <row r="41" spans="1:29" ht="18.350000000000001">
      <c r="A41" s="164" t="s">
        <v>72</v>
      </c>
      <c r="B41" s="167">
        <v>553</v>
      </c>
      <c r="C41" s="420">
        <f>+B41/N$13</f>
        <v>1.4261110117807523E-4</v>
      </c>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3"/>
    </row>
    <row r="42" spans="1:29" ht="19" thickBot="1">
      <c r="A42" s="159" t="s">
        <v>118</v>
      </c>
      <c r="B42" s="415">
        <v>0</v>
      </c>
      <c r="C42" s="421">
        <f t="shared" si="3"/>
        <v>0</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3"/>
    </row>
    <row r="43" spans="1:29" ht="19" thickBot="1">
      <c r="A43" s="343" t="s">
        <v>31</v>
      </c>
      <c r="B43" s="409">
        <f>SUM(B37:B42)</f>
        <v>717463.72000000009</v>
      </c>
      <c r="C43" s="349">
        <f>SUM(C37:C42)</f>
        <v>0.18502403465554834</v>
      </c>
      <c r="D43" s="42"/>
      <c r="E43" s="158"/>
      <c r="F43" s="42"/>
      <c r="G43" s="42"/>
      <c r="H43" s="42"/>
      <c r="I43" s="42"/>
      <c r="J43" s="42"/>
      <c r="K43" s="42"/>
      <c r="L43" s="42"/>
      <c r="M43" s="42"/>
      <c r="N43" s="42"/>
      <c r="O43" s="42"/>
      <c r="P43" s="42"/>
      <c r="Q43" s="42"/>
      <c r="R43" s="42"/>
      <c r="S43" s="42"/>
      <c r="T43" s="42"/>
      <c r="U43" s="42"/>
      <c r="V43" s="42"/>
      <c r="W43" s="42"/>
      <c r="X43" s="42"/>
      <c r="Y43" s="42"/>
      <c r="Z43" s="42"/>
      <c r="AA43" s="42"/>
      <c r="AB43" s="42"/>
      <c r="AC43" s="43"/>
    </row>
    <row r="44" spans="1:29" ht="19" thickBot="1">
      <c r="A44" s="164"/>
      <c r="B44" s="45"/>
      <c r="C44" s="45"/>
      <c r="D44" s="45"/>
      <c r="E44" s="42"/>
      <c r="F44" s="42"/>
      <c r="G44" s="42"/>
      <c r="H44" s="42"/>
      <c r="I44" s="42"/>
      <c r="J44" s="42"/>
      <c r="K44" s="42"/>
      <c r="L44" s="42"/>
      <c r="M44" s="42"/>
      <c r="N44" s="42"/>
      <c r="O44" s="42"/>
      <c r="P44" s="42"/>
      <c r="Q44" s="42"/>
      <c r="R44" s="42"/>
      <c r="S44" s="42"/>
      <c r="T44" s="42"/>
      <c r="U44" s="42"/>
      <c r="V44" s="42"/>
      <c r="W44" s="42"/>
      <c r="X44" s="42"/>
      <c r="Y44" s="42"/>
      <c r="Z44" s="42"/>
      <c r="AA44" s="42"/>
      <c r="AB44" s="42"/>
      <c r="AC44" s="43"/>
    </row>
    <row r="45" spans="1:29" ht="19" thickBot="1">
      <c r="A45" s="526" t="s">
        <v>119</v>
      </c>
      <c r="B45" s="527"/>
      <c r="C45" s="528"/>
      <c r="D45" s="45"/>
      <c r="E45" s="168"/>
      <c r="F45" s="147"/>
      <c r="G45" s="42"/>
      <c r="H45" s="142"/>
      <c r="I45" s="142"/>
      <c r="J45" s="142"/>
      <c r="K45" s="142"/>
      <c r="L45" s="142"/>
      <c r="M45" s="42"/>
      <c r="N45" s="42"/>
      <c r="O45" s="42"/>
      <c r="P45" s="42"/>
      <c r="Q45" s="42"/>
      <c r="R45" s="42"/>
      <c r="S45" s="42"/>
      <c r="T45" s="42"/>
      <c r="U45" s="42"/>
      <c r="V45" s="42"/>
      <c r="W45" s="42"/>
      <c r="X45" s="42"/>
      <c r="Y45" s="42"/>
      <c r="Z45" s="42"/>
      <c r="AA45" s="42"/>
      <c r="AB45" s="42"/>
      <c r="AC45" s="43"/>
    </row>
    <row r="46" spans="1:29" ht="18.350000000000001">
      <c r="A46" s="169" t="s">
        <v>104</v>
      </c>
      <c r="B46" s="173">
        <v>13647.697</v>
      </c>
      <c r="C46" s="418">
        <f t="shared" ref="C46:C52" si="4">+B46/N$13</f>
        <v>3.5195535220880897E-3</v>
      </c>
      <c r="D46" s="42"/>
      <c r="E46" s="157"/>
      <c r="F46" s="170"/>
      <c r="G46" s="42"/>
      <c r="H46" s="42"/>
      <c r="I46" s="42"/>
      <c r="J46" s="42"/>
      <c r="K46" s="42"/>
      <c r="L46" s="42"/>
      <c r="M46" s="42"/>
      <c r="N46" s="42"/>
      <c r="O46" s="42"/>
      <c r="P46" s="42"/>
      <c r="Q46" s="42"/>
      <c r="R46" s="42"/>
      <c r="S46" s="42"/>
      <c r="T46" s="42"/>
      <c r="U46" s="42"/>
      <c r="V46" s="42"/>
      <c r="W46" s="42"/>
      <c r="X46" s="42"/>
      <c r="Y46" s="42"/>
      <c r="Z46" s="42"/>
      <c r="AA46" s="42"/>
      <c r="AB46" s="42"/>
      <c r="AC46" s="43"/>
    </row>
    <row r="47" spans="1:29" ht="18.350000000000001">
      <c r="A47" s="169" t="s">
        <v>59</v>
      </c>
      <c r="B47" s="173">
        <v>4152.9610000000002</v>
      </c>
      <c r="C47" s="418">
        <f>+B47/N$13</f>
        <v>1.0709915756954801E-3</v>
      </c>
      <c r="D47" s="42"/>
      <c r="E47" s="157"/>
      <c r="F47" s="170"/>
      <c r="G47" s="42"/>
      <c r="H47" s="42"/>
      <c r="I47" s="42"/>
      <c r="J47" s="42"/>
      <c r="K47" s="42"/>
      <c r="L47" s="42"/>
      <c r="M47" s="42"/>
      <c r="N47" s="42"/>
      <c r="O47" s="42"/>
      <c r="P47" s="42"/>
      <c r="Q47" s="42"/>
      <c r="R47" s="42"/>
      <c r="S47" s="42"/>
      <c r="T47" s="42"/>
      <c r="U47" s="42"/>
      <c r="V47" s="42"/>
      <c r="W47" s="42"/>
      <c r="X47" s="42"/>
      <c r="Y47" s="42"/>
      <c r="Z47" s="42"/>
      <c r="AA47" s="42"/>
      <c r="AB47" s="42"/>
      <c r="AC47" s="43"/>
    </row>
    <row r="48" spans="1:29" ht="18.350000000000001">
      <c r="A48" s="169" t="s">
        <v>77</v>
      </c>
      <c r="B48" s="173">
        <v>111238.79999999999</v>
      </c>
      <c r="C48" s="418">
        <f t="shared" si="4"/>
        <v>2.8686957977807726E-2</v>
      </c>
      <c r="D48" s="161"/>
      <c r="E48" s="157"/>
      <c r="F48" s="171"/>
      <c r="G48" s="42"/>
      <c r="H48" s="172" t="s">
        <v>69</v>
      </c>
      <c r="I48" s="42"/>
      <c r="J48" s="172" t="s">
        <v>68</v>
      </c>
      <c r="K48" s="42"/>
      <c r="L48" s="172" t="s">
        <v>92</v>
      </c>
      <c r="M48" s="42"/>
      <c r="N48" s="42"/>
      <c r="O48" s="42"/>
      <c r="P48" s="42"/>
      <c r="Q48" s="42"/>
      <c r="R48" s="42"/>
      <c r="S48" s="42"/>
      <c r="T48" s="42"/>
      <c r="U48" s="42"/>
      <c r="V48" s="42"/>
      <c r="W48" s="42"/>
      <c r="X48" s="42"/>
      <c r="Y48" s="42"/>
      <c r="Z48" s="42"/>
      <c r="AA48" s="42"/>
      <c r="AB48" s="42"/>
      <c r="AC48" s="43"/>
    </row>
    <row r="49" spans="1:29" ht="18.350000000000001">
      <c r="A49" s="169" t="s">
        <v>143</v>
      </c>
      <c r="B49" s="173">
        <v>23000</v>
      </c>
      <c r="C49" s="418">
        <f t="shared" si="4"/>
        <v>5.931383954965154E-3</v>
      </c>
      <c r="D49" s="161"/>
      <c r="E49" s="157"/>
      <c r="F49" s="171"/>
      <c r="G49" s="42"/>
      <c r="H49" s="172"/>
      <c r="I49" s="42"/>
      <c r="J49" s="172"/>
      <c r="K49" s="42"/>
      <c r="L49" s="172"/>
      <c r="M49" s="42"/>
      <c r="N49" s="42"/>
      <c r="O49" s="42"/>
      <c r="P49" s="42"/>
      <c r="Q49" s="42"/>
      <c r="R49" s="42"/>
      <c r="S49" s="42"/>
      <c r="T49" s="42"/>
      <c r="U49" s="42"/>
      <c r="V49" s="42"/>
      <c r="W49" s="42"/>
      <c r="X49" s="42"/>
      <c r="Y49" s="42"/>
      <c r="Z49" s="42"/>
      <c r="AA49" s="42"/>
      <c r="AB49" s="42"/>
      <c r="AC49" s="43"/>
    </row>
    <row r="50" spans="1:29" ht="18.350000000000001">
      <c r="A50" s="169" t="s">
        <v>58</v>
      </c>
      <c r="B50" s="173">
        <v>28303.08</v>
      </c>
      <c r="C50" s="418">
        <f t="shared" si="4"/>
        <v>7.2989754168737023E-3</v>
      </c>
      <c r="D50" s="42"/>
      <c r="E50" s="157"/>
      <c r="G50" s="175"/>
      <c r="H50" s="172"/>
      <c r="I50" s="172"/>
      <c r="J50" s="176"/>
      <c r="K50" s="172"/>
      <c r="L50" s="172"/>
      <c r="M50" s="42"/>
      <c r="N50" s="42"/>
      <c r="O50" s="42"/>
      <c r="P50" s="42"/>
      <c r="Q50" s="42"/>
      <c r="R50" s="42"/>
      <c r="S50" s="42"/>
      <c r="T50" s="42"/>
      <c r="U50" s="42"/>
      <c r="V50" s="42"/>
      <c r="W50" s="42"/>
      <c r="X50" s="42"/>
      <c r="Y50" s="42"/>
      <c r="Z50" s="42"/>
      <c r="AA50" s="42"/>
      <c r="AB50" s="42"/>
      <c r="AC50" s="43"/>
    </row>
    <row r="51" spans="1:29" ht="18.350000000000001">
      <c r="A51" s="177" t="s">
        <v>37</v>
      </c>
      <c r="B51" s="178">
        <v>467150</v>
      </c>
      <c r="C51" s="419">
        <f t="shared" si="4"/>
        <v>0.1204715658505205</v>
      </c>
      <c r="D51" s="42"/>
      <c r="E51" s="157"/>
      <c r="F51" s="171"/>
      <c r="G51" s="147"/>
      <c r="H51" s="42"/>
      <c r="I51" s="42"/>
      <c r="J51" s="42"/>
      <c r="K51" s="42"/>
      <c r="L51" s="42"/>
      <c r="M51" s="42"/>
      <c r="N51" s="42"/>
      <c r="O51" s="42"/>
      <c r="P51" s="42"/>
      <c r="Q51" s="42"/>
      <c r="R51" s="42"/>
      <c r="S51" s="42"/>
      <c r="T51" s="42"/>
      <c r="U51" s="42"/>
      <c r="V51" s="42"/>
      <c r="W51" s="42"/>
      <c r="X51" s="42"/>
      <c r="Y51" s="42"/>
      <c r="Z51" s="42"/>
      <c r="AA51" s="42"/>
      <c r="AB51" s="42"/>
      <c r="AC51" s="43"/>
    </row>
    <row r="52" spans="1:29" ht="19" thickBot="1">
      <c r="A52" s="169" t="s">
        <v>35</v>
      </c>
      <c r="B52" s="173">
        <v>26038.209000000003</v>
      </c>
      <c r="C52" s="418">
        <f t="shared" si="4"/>
        <v>6.71489630776649E-3</v>
      </c>
      <c r="D52" s="42"/>
      <c r="E52" s="179"/>
      <c r="F52" s="175"/>
      <c r="G52" s="179"/>
      <c r="H52" s="42"/>
      <c r="I52" s="45"/>
      <c r="J52" s="42"/>
      <c r="K52" s="42"/>
      <c r="L52" s="42"/>
      <c r="M52" s="42"/>
      <c r="N52" s="42"/>
      <c r="O52" s="42"/>
      <c r="P52" s="42"/>
      <c r="Q52" s="42"/>
      <c r="R52" s="42"/>
      <c r="S52" s="42"/>
      <c r="T52" s="42"/>
      <c r="U52" s="42"/>
      <c r="V52" s="42"/>
      <c r="W52" s="42"/>
      <c r="X52" s="42"/>
      <c r="Y52" s="42"/>
      <c r="Z52" s="42"/>
      <c r="AA52" s="42"/>
      <c r="AB52" s="42"/>
      <c r="AC52" s="43"/>
    </row>
    <row r="53" spans="1:29" ht="19" thickBot="1">
      <c r="A53" s="343" t="s">
        <v>31</v>
      </c>
      <c r="B53" s="409">
        <f>SUM(B46:B52)</f>
        <v>673530.74699999997</v>
      </c>
      <c r="C53" s="349">
        <f>SUM(C46:C52)</f>
        <v>0.17369432460571713</v>
      </c>
      <c r="D53" s="147"/>
      <c r="E53" s="180"/>
      <c r="F53" s="42"/>
      <c r="G53" s="42"/>
      <c r="H53" s="181"/>
      <c r="I53" s="158"/>
      <c r="J53" s="42"/>
      <c r="K53" s="42"/>
      <c r="L53" s="42"/>
      <c r="M53" s="42"/>
      <c r="N53" s="42"/>
      <c r="O53" s="42"/>
      <c r="P53" s="42"/>
      <c r="Q53" s="42"/>
      <c r="R53" s="42"/>
      <c r="S53" s="42"/>
      <c r="T53" s="42"/>
      <c r="U53" s="42"/>
      <c r="V53" s="42"/>
      <c r="W53" s="42"/>
      <c r="X53" s="42"/>
      <c r="Y53" s="42"/>
      <c r="Z53" s="42"/>
      <c r="AA53" s="42"/>
      <c r="AB53" s="42"/>
      <c r="AC53" s="43"/>
    </row>
    <row r="54" spans="1:29" ht="18.350000000000001">
      <c r="A54" s="134"/>
      <c r="B54" s="42"/>
      <c r="C54" s="42"/>
      <c r="D54" s="182"/>
      <c r="E54" s="42"/>
      <c r="F54" s="42"/>
      <c r="G54" s="42"/>
      <c r="H54" s="42"/>
      <c r="I54" s="42"/>
      <c r="J54" s="42"/>
      <c r="K54" s="42"/>
      <c r="L54" s="42"/>
      <c r="M54" s="42"/>
      <c r="N54" s="42"/>
      <c r="O54" s="42"/>
      <c r="P54" s="42"/>
      <c r="Q54" s="42"/>
      <c r="R54" s="42"/>
      <c r="S54" s="42"/>
      <c r="T54" s="42"/>
      <c r="U54" s="42"/>
      <c r="V54" s="42"/>
      <c r="W54" s="42"/>
      <c r="X54" s="42"/>
      <c r="Y54" s="42"/>
      <c r="Z54" s="42"/>
      <c r="AA54" s="42"/>
      <c r="AB54" s="42"/>
      <c r="AC54" s="43"/>
    </row>
    <row r="55" spans="1:29" ht="19" thickBot="1">
      <c r="A55" s="134"/>
      <c r="B55" s="499"/>
      <c r="C55" s="147"/>
      <c r="D55" s="42"/>
      <c r="E55" s="42"/>
      <c r="F55" s="42"/>
      <c r="G55" s="42"/>
      <c r="H55" s="183"/>
      <c r="I55" s="147"/>
      <c r="J55" s="45"/>
      <c r="K55" s="42"/>
      <c r="L55" s="42"/>
      <c r="M55" s="42"/>
      <c r="N55" s="42"/>
      <c r="O55" s="42"/>
      <c r="P55" s="42"/>
      <c r="Q55" s="42"/>
      <c r="R55" s="42"/>
      <c r="S55" s="42"/>
      <c r="T55" s="42"/>
      <c r="U55" s="42"/>
      <c r="V55" s="42"/>
      <c r="W55" s="42"/>
      <c r="X55" s="42"/>
      <c r="Y55" s="42"/>
      <c r="Z55" s="42"/>
      <c r="AA55" s="42"/>
      <c r="AB55" s="42"/>
      <c r="AC55" s="43"/>
    </row>
    <row r="56" spans="1:29" ht="19" thickBot="1">
      <c r="A56" s="526" t="s">
        <v>93</v>
      </c>
      <c r="B56" s="527"/>
      <c r="C56" s="527"/>
      <c r="D56" s="527"/>
      <c r="E56" s="527"/>
      <c r="F56" s="527"/>
      <c r="G56" s="528"/>
      <c r="H56" s="183"/>
      <c r="I56" s="147"/>
      <c r="J56" s="42"/>
      <c r="K56" s="42"/>
      <c r="L56" s="42"/>
      <c r="M56" s="42"/>
      <c r="N56" s="42"/>
      <c r="O56" s="42"/>
      <c r="P56" s="42"/>
      <c r="Q56" s="42"/>
      <c r="R56" s="42"/>
      <c r="S56" s="42"/>
      <c r="T56" s="42"/>
      <c r="U56" s="42"/>
      <c r="V56" s="42"/>
      <c r="W56" s="42"/>
      <c r="X56" s="42"/>
      <c r="Y56" s="42"/>
      <c r="Z56" s="42"/>
      <c r="AA56" s="42"/>
      <c r="AB56" s="42"/>
      <c r="AC56" s="43"/>
    </row>
    <row r="57" spans="1:29" ht="18.350000000000001">
      <c r="A57" s="572" t="s">
        <v>70</v>
      </c>
      <c r="B57" s="573"/>
      <c r="C57" s="361" t="s">
        <v>71</v>
      </c>
      <c r="D57" s="361" t="s">
        <v>15</v>
      </c>
      <c r="E57" s="361" t="s">
        <v>68</v>
      </c>
      <c r="F57" s="362" t="s">
        <v>69</v>
      </c>
      <c r="G57" s="363" t="s">
        <v>63</v>
      </c>
      <c r="H57" s="42"/>
      <c r="I57" s="42"/>
      <c r="J57" s="42"/>
      <c r="K57" s="42"/>
      <c r="L57" s="42"/>
      <c r="M57" s="42"/>
      <c r="N57" s="184"/>
      <c r="O57" s="42"/>
      <c r="P57" s="42"/>
      <c r="Q57" s="42"/>
      <c r="R57" s="42"/>
      <c r="S57" s="42"/>
      <c r="T57" s="42"/>
      <c r="U57" s="42"/>
      <c r="V57" s="42"/>
      <c r="W57" s="42"/>
      <c r="X57" s="42"/>
      <c r="Y57" s="42"/>
      <c r="Z57" s="42"/>
      <c r="AA57" s="42"/>
      <c r="AB57" s="42"/>
      <c r="AC57" s="43"/>
    </row>
    <row r="58" spans="1:29" ht="18.350000000000001">
      <c r="A58" s="570" t="s">
        <v>94</v>
      </c>
      <c r="B58" s="571"/>
      <c r="C58" s="185">
        <f>B30</f>
        <v>239437.5676923077</v>
      </c>
      <c r="D58" s="186">
        <f>C30</f>
        <v>6.1747658575045078E-2</v>
      </c>
      <c r="E58" s="186">
        <f>C30</f>
        <v>6.1747658575045078E-2</v>
      </c>
      <c r="F58" s="187">
        <v>0</v>
      </c>
      <c r="G58" s="188">
        <v>0</v>
      </c>
      <c r="H58" s="189"/>
      <c r="I58" s="42"/>
      <c r="J58" s="42"/>
      <c r="K58" s="42"/>
      <c r="L58" s="42"/>
      <c r="M58" s="42"/>
      <c r="N58" s="42"/>
      <c r="O58" s="42"/>
      <c r="P58" s="42"/>
      <c r="Q58" s="42"/>
      <c r="R58" s="42"/>
      <c r="S58" s="42"/>
      <c r="T58" s="42"/>
      <c r="U58" s="42"/>
      <c r="V58" s="42"/>
      <c r="W58" s="42"/>
      <c r="X58" s="42"/>
      <c r="Y58" s="42"/>
      <c r="Z58" s="42"/>
      <c r="AA58" s="42"/>
      <c r="AB58" s="42"/>
      <c r="AC58" s="43"/>
    </row>
    <row r="59" spans="1:29" ht="18.350000000000001">
      <c r="A59" s="570" t="s">
        <v>66</v>
      </c>
      <c r="B59" s="571"/>
      <c r="C59" s="185">
        <f>B51</f>
        <v>467150</v>
      </c>
      <c r="D59" s="186">
        <f>C51</f>
        <v>0.1204715658505205</v>
      </c>
      <c r="E59" s="186">
        <v>0</v>
      </c>
      <c r="F59" s="187">
        <v>0</v>
      </c>
      <c r="G59" s="188">
        <f>C51</f>
        <v>0.1204715658505205</v>
      </c>
      <c r="H59" s="42"/>
      <c r="I59" s="42"/>
      <c r="J59" s="42"/>
      <c r="K59" s="42"/>
      <c r="L59" s="42"/>
      <c r="M59" s="42"/>
      <c r="N59" s="42"/>
      <c r="O59" s="42"/>
      <c r="P59" s="42"/>
      <c r="Q59" s="42"/>
      <c r="R59" s="42"/>
      <c r="S59" s="42"/>
      <c r="T59" s="42"/>
      <c r="U59" s="42"/>
      <c r="V59" s="42"/>
      <c r="W59" s="42"/>
      <c r="X59" s="42"/>
      <c r="Y59" s="42"/>
      <c r="Z59" s="42"/>
      <c r="AA59" s="42"/>
      <c r="AB59" s="42"/>
      <c r="AC59" s="43"/>
    </row>
    <row r="60" spans="1:29" ht="18.350000000000001">
      <c r="A60" s="190" t="s">
        <v>135</v>
      </c>
      <c r="B60" s="191"/>
      <c r="C60" s="185">
        <f>B38+B32</f>
        <v>33197.733</v>
      </c>
      <c r="D60" s="186">
        <f>C38+C32</f>
        <v>8.5612391677137925E-3</v>
      </c>
      <c r="E60" s="186">
        <f>C32</f>
        <v>2.6298552127486377E-3</v>
      </c>
      <c r="F60" s="187">
        <f>C38</f>
        <v>5.931383954965154E-3</v>
      </c>
      <c r="G60" s="188">
        <v>0</v>
      </c>
      <c r="H60" s="42"/>
      <c r="I60" s="42"/>
      <c r="J60" s="42"/>
      <c r="K60" s="42"/>
      <c r="L60" s="42"/>
      <c r="M60" s="42"/>
      <c r="N60" s="42"/>
      <c r="O60" s="42"/>
      <c r="P60" s="42"/>
      <c r="Q60" s="42"/>
      <c r="R60" s="42"/>
      <c r="S60" s="42"/>
      <c r="T60" s="42"/>
      <c r="U60" s="42"/>
      <c r="V60" s="42"/>
      <c r="W60" s="42"/>
      <c r="X60" s="42"/>
      <c r="Y60" s="42"/>
      <c r="Z60" s="42"/>
      <c r="AA60" s="42"/>
      <c r="AB60" s="42"/>
      <c r="AC60" s="43"/>
    </row>
    <row r="61" spans="1:29" ht="18.350000000000001">
      <c r="A61" s="190" t="s">
        <v>67</v>
      </c>
      <c r="B61" s="191"/>
      <c r="C61" s="185">
        <f>B21+B39+B33</f>
        <v>2239960.7000000002</v>
      </c>
      <c r="D61" s="186">
        <f>C21+C39+C33</f>
        <v>0.57765508503184848</v>
      </c>
      <c r="E61" s="186">
        <f>C21+C33</f>
        <v>0.40216427755336825</v>
      </c>
      <c r="F61" s="187">
        <f>C39</f>
        <v>0.17549080747848025</v>
      </c>
      <c r="G61" s="188">
        <v>0</v>
      </c>
      <c r="H61" s="42"/>
      <c r="I61" s="42"/>
      <c r="J61" s="42"/>
      <c r="K61" s="42"/>
      <c r="L61" s="42"/>
      <c r="M61" s="42"/>
      <c r="N61" s="42"/>
      <c r="O61" s="42"/>
      <c r="P61" s="42"/>
      <c r="Q61" s="42"/>
      <c r="R61" s="42"/>
      <c r="S61" s="42"/>
      <c r="T61" s="42"/>
      <c r="U61" s="42"/>
      <c r="V61" s="42"/>
      <c r="W61" s="42"/>
      <c r="X61" s="42"/>
      <c r="Y61" s="42"/>
      <c r="Z61" s="42"/>
      <c r="AA61" s="42"/>
      <c r="AB61" s="42"/>
      <c r="AC61" s="43"/>
    </row>
    <row r="62" spans="1:29" ht="19" thickBot="1">
      <c r="A62" s="350"/>
      <c r="B62" s="351"/>
      <c r="C62" s="450">
        <f>SUM(C58:C61)</f>
        <v>2979746.0006923079</v>
      </c>
      <c r="D62" s="416">
        <f>SUM(D58:D61)</f>
        <v>0.76843554862512786</v>
      </c>
      <c r="E62" s="416">
        <f>SUM(E58:E61)</f>
        <v>0.46654179134116197</v>
      </c>
      <c r="F62" s="416">
        <f>SUM(F58:F61)</f>
        <v>0.1814221914334454</v>
      </c>
      <c r="G62" s="417">
        <f>SUM(G58:G61)</f>
        <v>0.1204715658505205</v>
      </c>
      <c r="H62" s="42"/>
      <c r="I62" s="42"/>
      <c r="J62" s="42"/>
      <c r="K62" s="42"/>
      <c r="L62" s="42"/>
      <c r="M62" s="42"/>
      <c r="N62" s="42"/>
      <c r="O62" s="42"/>
      <c r="P62" s="42"/>
      <c r="Q62" s="42"/>
      <c r="R62" s="42"/>
      <c r="S62" s="42"/>
      <c r="T62" s="42"/>
      <c r="U62" s="42"/>
      <c r="V62" s="42"/>
      <c r="W62" s="42"/>
      <c r="X62" s="42"/>
      <c r="Y62" s="42"/>
      <c r="Z62" s="42"/>
      <c r="AA62" s="42"/>
      <c r="AB62" s="42"/>
      <c r="AC62" s="43"/>
    </row>
    <row r="63" spans="1:29" ht="18.350000000000001">
      <c r="A63" s="134"/>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3"/>
    </row>
    <row r="64" spans="1:29" ht="18.350000000000001">
      <c r="A64" s="134"/>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3"/>
    </row>
    <row r="65" spans="1:29" ht="18.350000000000001">
      <c r="A65" s="134"/>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3"/>
    </row>
    <row r="66" spans="1:29" ht="19" thickBot="1">
      <c r="A66" s="548" t="s">
        <v>76</v>
      </c>
      <c r="B66" s="549"/>
      <c r="C66" s="549"/>
      <c r="D66" s="549"/>
      <c r="E66" s="549"/>
      <c r="F66" s="549"/>
      <c r="G66" s="549"/>
      <c r="H66" s="549"/>
      <c r="I66" s="549"/>
      <c r="J66" s="549"/>
      <c r="K66" s="42"/>
      <c r="L66" s="42"/>
      <c r="M66" s="42"/>
      <c r="N66" s="42"/>
      <c r="O66" s="42"/>
      <c r="P66" s="42"/>
      <c r="Q66" s="42"/>
      <c r="R66" s="42"/>
      <c r="S66" s="42"/>
      <c r="T66" s="42"/>
      <c r="U66" s="42"/>
      <c r="V66" s="42"/>
      <c r="W66" s="42"/>
      <c r="X66" s="42"/>
      <c r="Y66" s="42"/>
      <c r="Z66" s="42"/>
      <c r="AA66" s="42"/>
      <c r="AB66" s="42"/>
      <c r="AC66" s="43"/>
    </row>
    <row r="67" spans="1:29" ht="19" thickBot="1">
      <c r="A67" s="550" t="s">
        <v>150</v>
      </c>
      <c r="B67" s="527"/>
      <c r="C67" s="527"/>
      <c r="D67" s="527"/>
      <c r="E67" s="527"/>
      <c r="F67" s="527"/>
      <c r="G67" s="527"/>
      <c r="H67" s="527"/>
      <c r="I67" s="527"/>
      <c r="J67" s="528"/>
      <c r="K67" s="42"/>
      <c r="L67" s="42"/>
      <c r="M67" s="42"/>
      <c r="N67" s="42"/>
      <c r="O67" s="42"/>
      <c r="P67" s="42"/>
      <c r="Q67" s="42"/>
      <c r="R67" s="42"/>
      <c r="S67" s="42"/>
      <c r="T67" s="42"/>
      <c r="U67" s="42"/>
      <c r="V67" s="42"/>
      <c r="W67" s="42"/>
      <c r="X67" s="42"/>
      <c r="Y67" s="42"/>
      <c r="Z67" s="42"/>
      <c r="AA67" s="42"/>
      <c r="AB67" s="42"/>
      <c r="AC67" s="43"/>
    </row>
    <row r="68" spans="1:29" ht="15.75" customHeight="1" thickBot="1">
      <c r="A68" s="360" t="s">
        <v>28</v>
      </c>
      <c r="B68" s="359">
        <v>2022</v>
      </c>
      <c r="C68" s="360" t="s">
        <v>64</v>
      </c>
      <c r="D68" s="359">
        <v>2021</v>
      </c>
      <c r="E68" s="359" t="s">
        <v>64</v>
      </c>
      <c r="F68" s="359" t="s">
        <v>81</v>
      </c>
      <c r="G68" s="359" t="s">
        <v>82</v>
      </c>
      <c r="H68" s="554" t="s">
        <v>101</v>
      </c>
      <c r="I68" s="555"/>
      <c r="J68" s="556"/>
      <c r="K68" s="42"/>
      <c r="L68" s="42"/>
      <c r="M68" s="42"/>
      <c r="N68" s="42"/>
      <c r="O68" s="42"/>
      <c r="P68" s="42"/>
      <c r="Q68" s="42"/>
      <c r="R68" s="42"/>
      <c r="S68" s="42"/>
      <c r="T68" s="42"/>
      <c r="U68" s="42"/>
      <c r="V68" s="42"/>
      <c r="W68" s="42"/>
      <c r="X68" s="42"/>
      <c r="Y68" s="42"/>
      <c r="Z68" s="42"/>
      <c r="AA68" s="42"/>
      <c r="AB68" s="42"/>
      <c r="AC68" s="43"/>
    </row>
    <row r="69" spans="1:29" ht="137.94999999999999" customHeight="1">
      <c r="A69" s="192" t="s">
        <v>29</v>
      </c>
      <c r="B69" s="397">
        <v>121</v>
      </c>
      <c r="C69" s="458">
        <f>+B69/B75</f>
        <v>0.14069767441860465</v>
      </c>
      <c r="D69" s="462">
        <v>101</v>
      </c>
      <c r="E69" s="451" t="e">
        <f>+D69/D75</f>
        <v>#DIV/0!</v>
      </c>
      <c r="F69" s="455">
        <f>B69-D69</f>
        <v>20</v>
      </c>
      <c r="G69" s="452">
        <f>+(B69-D69)/D69</f>
        <v>0.19801980198019803</v>
      </c>
      <c r="H69" s="564" t="str">
        <f>'Carga Gral.'!W10</f>
        <v>De enero a Ddiciembre del  2022,  se recibieron un total de 121 arribos de carga general, representando el 19.2% en el total de buques recibidos.</v>
      </c>
      <c r="I69" s="565"/>
      <c r="J69" s="566"/>
      <c r="K69" s="42"/>
      <c r="L69" s="42"/>
      <c r="M69" s="42"/>
      <c r="N69" s="42"/>
      <c r="O69" s="42"/>
      <c r="P69" s="42"/>
      <c r="Q69" s="42"/>
      <c r="R69" s="42"/>
      <c r="S69" s="42"/>
      <c r="T69" s="42"/>
      <c r="U69" s="42"/>
      <c r="V69" s="42"/>
      <c r="W69" s="42"/>
      <c r="X69" s="42"/>
      <c r="Y69" s="42"/>
      <c r="Z69" s="42"/>
      <c r="AA69" s="42"/>
      <c r="AB69" s="42"/>
      <c r="AC69" s="43"/>
    </row>
    <row r="70" spans="1:29" ht="232.55" customHeight="1">
      <c r="A70" s="192" t="s">
        <v>30</v>
      </c>
      <c r="B70" s="396">
        <v>259</v>
      </c>
      <c r="C70" s="458">
        <f>+B70/B75</f>
        <v>0.30116279069767443</v>
      </c>
      <c r="D70" s="463">
        <v>225</v>
      </c>
      <c r="E70" s="453" t="e">
        <f>+D70/D75</f>
        <v>#DIV/0!</v>
      </c>
      <c r="F70" s="456">
        <f t="shared" ref="F70:F74" si="5">B70-D70</f>
        <v>34</v>
      </c>
      <c r="G70" s="263">
        <f>+(B70-D70)/D70</f>
        <v>0.15111111111111111</v>
      </c>
      <c r="H70" s="567" t="str">
        <f>'Carga Gral.'!W11</f>
        <v>La Carga Contenerizada durante el periodo enero a diciembre 2022, se posicionó en el primer lugar del total de las cargas manejadas en los tres Puertos. Las líneas navieras con mayor participación fueron:
1. Costo Shipping: 30.6%.
2. Hapag-Lloyd: 17.8%.
3. Mediterranean Shipping Company : 12.7%
En el mes de mayo se registró el mayor movimiento de teu's en la historia del puerto.</v>
      </c>
      <c r="I70" s="568"/>
      <c r="J70" s="569"/>
      <c r="K70" s="42"/>
      <c r="L70" s="42"/>
      <c r="M70" s="42"/>
      <c r="N70" s="42"/>
      <c r="O70" s="42"/>
      <c r="P70" s="42"/>
      <c r="Q70" s="42"/>
      <c r="R70" s="42"/>
      <c r="S70" s="42"/>
      <c r="T70" s="42"/>
      <c r="U70" s="42"/>
      <c r="V70" s="42"/>
      <c r="W70" s="42"/>
      <c r="X70" s="42"/>
      <c r="Y70" s="42"/>
      <c r="Z70" s="42"/>
      <c r="AA70" s="42"/>
      <c r="AB70" s="42"/>
      <c r="AC70" s="43"/>
    </row>
    <row r="71" spans="1:29" ht="150.75" customHeight="1">
      <c r="A71" s="192" t="s">
        <v>103</v>
      </c>
      <c r="B71" s="396">
        <v>144</v>
      </c>
      <c r="C71" s="458">
        <f>+B71/B75</f>
        <v>0.16744186046511628</v>
      </c>
      <c r="D71" s="463">
        <v>184</v>
      </c>
      <c r="E71" s="453" t="e">
        <f>+D71/D75</f>
        <v>#DIV/0!</v>
      </c>
      <c r="F71" s="457">
        <f t="shared" si="5"/>
        <v>-40</v>
      </c>
      <c r="G71" s="454">
        <f t="shared" ref="G71:G75" si="6">+(B71-D71)/D71</f>
        <v>-0.21739130434782608</v>
      </c>
      <c r="H71" s="560" t="str">
        <f>'Carga Gral.'!W12</f>
        <v>En cuanto a granel mineral, la Caliza representó el 14.9% en el total de las cargas. Cabe mencionar que el granel mineral, ocupa el 3er lugar en el movimiento total de las cargas manejadas en los tres Puertos.</v>
      </c>
      <c r="I71" s="561"/>
      <c r="J71" s="562"/>
      <c r="K71" s="42"/>
      <c r="L71" s="42"/>
      <c r="M71" s="42"/>
      <c r="N71" s="42"/>
      <c r="O71" s="42"/>
      <c r="P71" s="42"/>
      <c r="Q71" s="42"/>
      <c r="R71" s="42"/>
      <c r="S71" s="42"/>
      <c r="T71" s="42"/>
      <c r="U71" s="42"/>
      <c r="V71" s="42"/>
      <c r="W71" s="42"/>
      <c r="X71" s="42"/>
      <c r="Y71" s="42"/>
      <c r="Z71" s="42"/>
      <c r="AA71" s="42"/>
      <c r="AB71" s="42"/>
      <c r="AC71" s="43"/>
    </row>
    <row r="72" spans="1:29" ht="65.95" customHeight="1">
      <c r="A72" s="192" t="s">
        <v>51</v>
      </c>
      <c r="B72" s="396">
        <v>0</v>
      </c>
      <c r="C72" s="458">
        <f>+B72/B75</f>
        <v>0</v>
      </c>
      <c r="D72" s="463">
        <v>1</v>
      </c>
      <c r="E72" s="453" t="e">
        <f>+D72/D75</f>
        <v>#DIV/0!</v>
      </c>
      <c r="F72" s="456">
        <f t="shared" si="5"/>
        <v>-1</v>
      </c>
      <c r="G72" s="263">
        <f t="shared" si="6"/>
        <v>-1</v>
      </c>
      <c r="H72" s="557" t="str">
        <f>'Carga Gral.'!W13</f>
        <v>Sin registro a la fecha a reportar.</v>
      </c>
      <c r="I72" s="558"/>
      <c r="J72" s="559"/>
      <c r="K72" s="42"/>
      <c r="L72" s="42"/>
      <c r="M72" s="42"/>
      <c r="N72" s="42"/>
      <c r="O72" s="42"/>
      <c r="P72" s="42"/>
      <c r="Q72" s="42"/>
      <c r="R72" s="42"/>
      <c r="S72" s="42"/>
      <c r="T72" s="42"/>
      <c r="U72" s="42"/>
      <c r="V72" s="42"/>
      <c r="W72" s="42"/>
      <c r="X72" s="42"/>
      <c r="Y72" s="42"/>
      <c r="Z72" s="42"/>
      <c r="AA72" s="42"/>
      <c r="AB72" s="42"/>
      <c r="AC72" s="43"/>
    </row>
    <row r="73" spans="1:29" ht="244" customHeight="1">
      <c r="A73" s="192" t="s">
        <v>75</v>
      </c>
      <c r="B73" s="396">
        <v>332</v>
      </c>
      <c r="C73" s="458">
        <f>+B73/B75</f>
        <v>0.38604651162790699</v>
      </c>
      <c r="D73" s="463">
        <v>99</v>
      </c>
      <c r="E73" s="453" t="e">
        <f>+D73/D75</f>
        <v>#DIV/0!</v>
      </c>
      <c r="F73" s="456">
        <f t="shared" si="5"/>
        <v>233</v>
      </c>
      <c r="G73" s="263">
        <f>+(B73-D73)/D73</f>
        <v>2.3535353535353534</v>
      </c>
      <c r="H73" s="560" t="str">
        <f>'Carga Gral.'!W18</f>
        <v>En el ejercicio del 2022, se recibieron 332 cruceros y 744,221 pasajeros.</v>
      </c>
      <c r="I73" s="561"/>
      <c r="J73" s="562"/>
      <c r="K73" s="42"/>
      <c r="L73" s="42"/>
      <c r="M73" s="42"/>
      <c r="N73" s="42"/>
      <c r="O73" s="42"/>
      <c r="P73" s="42"/>
      <c r="Q73" s="42"/>
      <c r="R73" s="42"/>
      <c r="S73" s="42"/>
      <c r="T73" s="42"/>
      <c r="U73" s="42"/>
      <c r="V73" s="42"/>
      <c r="W73" s="42"/>
      <c r="X73" s="42"/>
      <c r="Y73" s="42"/>
      <c r="Z73" s="42"/>
      <c r="AA73" s="42"/>
      <c r="AB73" s="42"/>
      <c r="AC73" s="43"/>
    </row>
    <row r="74" spans="1:29" ht="71.2" customHeight="1" thickBot="1">
      <c r="A74" s="192" t="s">
        <v>90</v>
      </c>
      <c r="B74" s="396">
        <v>4</v>
      </c>
      <c r="C74" s="458">
        <f>+B74/B75</f>
        <v>4.6511627906976744E-3</v>
      </c>
      <c r="D74" s="463">
        <v>4</v>
      </c>
      <c r="E74" s="453" t="e">
        <f>+D74/D75</f>
        <v>#DIV/0!</v>
      </c>
      <c r="F74" s="457">
        <f t="shared" si="5"/>
        <v>0</v>
      </c>
      <c r="G74" s="454">
        <f t="shared" si="6"/>
        <v>0</v>
      </c>
      <c r="H74" s="557" t="str">
        <f>'Carga Gral.'!W14</f>
        <v>En el periodo que se informa, se han registrado 4 arribos de fluidos en la terminal especializada de Energía Costa Azul. Esta carga ocupa el 4to lugar en el total de las cargas manejadas en los tres Puertos.</v>
      </c>
      <c r="I74" s="558"/>
      <c r="J74" s="559"/>
      <c r="K74" s="42"/>
      <c r="L74" s="42"/>
      <c r="M74" s="42"/>
      <c r="N74" s="42"/>
      <c r="O74" s="42"/>
      <c r="P74" s="42"/>
      <c r="Q74" s="42"/>
      <c r="R74" s="42"/>
      <c r="S74" s="42"/>
      <c r="T74" s="42"/>
      <c r="U74" s="42"/>
      <c r="V74" s="42"/>
      <c r="W74" s="42"/>
      <c r="X74" s="42"/>
      <c r="Y74" s="42"/>
      <c r="Z74" s="42"/>
      <c r="AA74" s="42"/>
      <c r="AB74" s="42"/>
      <c r="AC74" s="43"/>
    </row>
    <row r="75" spans="1:29" ht="19" thickBot="1">
      <c r="A75" s="353" t="s">
        <v>31</v>
      </c>
      <c r="B75" s="352">
        <f>SUM(B69:B74)</f>
        <v>860</v>
      </c>
      <c r="C75" s="342">
        <f>SUM(C69:C74)</f>
        <v>1.0000000000000002</v>
      </c>
      <c r="D75" s="352">
        <v>0</v>
      </c>
      <c r="E75" s="342" t="e">
        <f>SUM(E69:E74)</f>
        <v>#DIV/0!</v>
      </c>
      <c r="F75" s="354">
        <f>+B75-D75</f>
        <v>860</v>
      </c>
      <c r="G75" s="355" t="e">
        <f t="shared" si="6"/>
        <v>#DIV/0!</v>
      </c>
      <c r="H75" s="551"/>
      <c r="I75" s="552"/>
      <c r="J75" s="553"/>
      <c r="K75" s="42"/>
      <c r="L75" s="42"/>
      <c r="M75" s="42"/>
      <c r="N75" s="42"/>
      <c r="O75" s="42"/>
      <c r="P75" s="42"/>
      <c r="Q75" s="42"/>
      <c r="R75" s="42"/>
      <c r="S75" s="42"/>
      <c r="T75" s="42"/>
      <c r="U75" s="42"/>
      <c r="V75" s="42"/>
      <c r="W75" s="42"/>
      <c r="X75" s="42"/>
      <c r="Y75" s="42"/>
      <c r="Z75" s="42"/>
      <c r="AA75" s="42"/>
      <c r="AB75" s="42"/>
      <c r="AC75" s="43"/>
    </row>
    <row r="76" spans="1:29" ht="18.350000000000001">
      <c r="A76" s="134"/>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3"/>
    </row>
    <row r="77" spans="1:29" ht="18.350000000000001">
      <c r="A77" s="134"/>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3"/>
    </row>
    <row r="78" spans="1:29" ht="18.350000000000001">
      <c r="A78" s="517"/>
      <c r="B78" s="518"/>
      <c r="C78" s="518"/>
      <c r="D78" s="518"/>
      <c r="E78" s="518"/>
      <c r="F78" s="518"/>
      <c r="G78" s="42"/>
      <c r="H78" s="42"/>
      <c r="I78" s="42"/>
      <c r="J78" s="42"/>
      <c r="K78" s="42"/>
      <c r="L78" s="42"/>
      <c r="M78" s="42"/>
      <c r="N78" s="42"/>
      <c r="O78" s="42"/>
      <c r="P78" s="42"/>
      <c r="Q78" s="42"/>
      <c r="R78" s="42"/>
      <c r="S78" s="42"/>
      <c r="T78" s="42"/>
      <c r="U78" s="42"/>
      <c r="V78" s="42"/>
      <c r="W78" s="42"/>
      <c r="X78" s="42"/>
      <c r="Y78" s="42"/>
      <c r="Z78" s="42"/>
      <c r="AA78" s="42"/>
      <c r="AB78" s="42"/>
      <c r="AC78" s="43"/>
    </row>
    <row r="79" spans="1:29" ht="19" thickBot="1">
      <c r="A79" s="517"/>
      <c r="B79" s="518"/>
      <c r="C79" s="518"/>
      <c r="D79" s="518"/>
      <c r="E79" s="518"/>
      <c r="F79" s="518"/>
      <c r="G79" s="42"/>
      <c r="H79" s="42"/>
      <c r="I79" s="42"/>
      <c r="J79" s="42"/>
      <c r="K79" s="42"/>
      <c r="L79" s="42"/>
      <c r="M79" s="42"/>
      <c r="N79" s="42"/>
      <c r="O79" s="42"/>
      <c r="P79" s="42"/>
      <c r="Q79" s="42"/>
      <c r="R79" s="42"/>
      <c r="S79" s="42"/>
      <c r="T79" s="42"/>
      <c r="U79" s="42"/>
      <c r="V79" s="42"/>
      <c r="W79" s="42"/>
      <c r="X79" s="42"/>
      <c r="Y79" s="42"/>
      <c r="Z79" s="42"/>
      <c r="AA79" s="42"/>
      <c r="AB79" s="42"/>
      <c r="AC79" s="43"/>
    </row>
    <row r="80" spans="1:29" ht="19" thickBot="1">
      <c r="A80" s="356" t="s">
        <v>68</v>
      </c>
      <c r="B80" s="357"/>
      <c r="C80" s="42"/>
      <c r="D80" s="44"/>
      <c r="E80" s="44"/>
      <c r="F80" s="44"/>
      <c r="G80" s="42"/>
      <c r="H80" s="42"/>
      <c r="I80" s="42"/>
      <c r="J80" s="554" t="s">
        <v>19</v>
      </c>
      <c r="K80" s="555"/>
      <c r="L80" s="556"/>
      <c r="M80" s="359" t="s">
        <v>14</v>
      </c>
      <c r="N80" s="359" t="s">
        <v>15</v>
      </c>
      <c r="O80" s="42"/>
      <c r="P80" s="42"/>
      <c r="Q80" s="42"/>
      <c r="R80" s="42"/>
      <c r="S80" s="42"/>
      <c r="T80" s="42"/>
      <c r="U80" s="42"/>
      <c r="V80" s="42"/>
      <c r="W80" s="42"/>
      <c r="X80" s="42"/>
      <c r="Y80" s="42"/>
      <c r="Z80" s="42"/>
      <c r="AA80" s="42"/>
      <c r="AB80" s="42"/>
      <c r="AC80" s="43"/>
    </row>
    <row r="81" spans="1:29" ht="18.350000000000001">
      <c r="A81" s="134" t="s">
        <v>30</v>
      </c>
      <c r="B81" s="45">
        <f>B21</f>
        <v>1527068.81</v>
      </c>
      <c r="C81" s="195"/>
      <c r="D81" s="181"/>
      <c r="E81" s="195"/>
      <c r="F81" s="196"/>
      <c r="G81" s="42"/>
      <c r="H81" s="42"/>
      <c r="I81" s="42"/>
      <c r="J81" s="542" t="s">
        <v>29</v>
      </c>
      <c r="K81" s="543"/>
      <c r="L81" s="544"/>
      <c r="M81" s="197">
        <f>+B69</f>
        <v>121</v>
      </c>
      <c r="N81" s="198">
        <f t="shared" ref="N81:N85" si="7">+M81/$B$75</f>
        <v>0.14069767441860465</v>
      </c>
      <c r="O81" s="42"/>
      <c r="P81" s="42"/>
      <c r="Q81" s="42"/>
      <c r="R81" s="42"/>
      <c r="S81" s="42"/>
      <c r="T81" s="42"/>
      <c r="U81" s="42"/>
      <c r="V81" s="42"/>
      <c r="W81" s="42"/>
      <c r="X81" s="42"/>
      <c r="Y81" s="42"/>
      <c r="Z81" s="42"/>
      <c r="AA81" s="42"/>
      <c r="AB81" s="42"/>
      <c r="AC81" s="43"/>
    </row>
    <row r="82" spans="1:29" ht="18.350000000000001">
      <c r="A82" s="134" t="s">
        <v>89</v>
      </c>
      <c r="B82" s="45">
        <f>B30</f>
        <v>239437.5676923077</v>
      </c>
      <c r="C82" s="195"/>
      <c r="D82" s="181"/>
      <c r="E82" s="195"/>
      <c r="F82" s="196"/>
      <c r="G82" s="42"/>
      <c r="H82" s="42"/>
      <c r="I82" s="42"/>
      <c r="J82" s="545" t="s">
        <v>30</v>
      </c>
      <c r="K82" s="546"/>
      <c r="L82" s="547"/>
      <c r="M82" s="199">
        <f>+B70</f>
        <v>259</v>
      </c>
      <c r="N82" s="200">
        <f t="shared" si="7"/>
        <v>0.30116279069767443</v>
      </c>
      <c r="O82" s="42"/>
      <c r="P82" s="42"/>
      <c r="Q82" s="42"/>
      <c r="R82" s="42"/>
      <c r="S82" s="42"/>
      <c r="T82" s="42"/>
      <c r="U82" s="42"/>
      <c r="V82" s="42"/>
      <c r="W82" s="42"/>
      <c r="X82" s="42"/>
      <c r="Y82" s="42"/>
      <c r="Z82" s="42"/>
      <c r="AA82" s="42"/>
      <c r="AB82" s="42"/>
      <c r="AC82" s="43"/>
    </row>
    <row r="83" spans="1:29" ht="18.350000000000001">
      <c r="A83" s="134" t="s">
        <v>103</v>
      </c>
      <c r="B83" s="45">
        <f>+B27+B32+B26+B40</f>
        <v>73611.523000000001</v>
      </c>
      <c r="C83" s="195"/>
      <c r="D83" s="42"/>
      <c r="E83" s="195"/>
      <c r="F83" s="196"/>
      <c r="G83" s="42"/>
      <c r="H83" s="42"/>
      <c r="I83" s="42"/>
      <c r="J83" s="545" t="s">
        <v>103</v>
      </c>
      <c r="K83" s="546"/>
      <c r="L83" s="547"/>
      <c r="M83" s="201">
        <f>+B71</f>
        <v>144</v>
      </c>
      <c r="N83" s="202">
        <f t="shared" si="7"/>
        <v>0.16744186046511628</v>
      </c>
      <c r="O83" s="42"/>
      <c r="P83" s="42"/>
      <c r="Q83" s="42"/>
      <c r="R83" s="42"/>
      <c r="S83" s="42"/>
      <c r="T83" s="42"/>
      <c r="U83" s="42"/>
      <c r="V83" s="42"/>
      <c r="W83" s="42"/>
      <c r="X83" s="42"/>
      <c r="Y83" s="42"/>
      <c r="Z83" s="42"/>
      <c r="AA83" s="42"/>
      <c r="AB83" s="42"/>
      <c r="AC83" s="43"/>
    </row>
    <row r="84" spans="1:29" ht="18.350000000000001">
      <c r="A84" s="134" t="s">
        <v>29</v>
      </c>
      <c r="B84" s="45">
        <f>+B19+B20+B25+B22+B23+B24+B28+B29+B31+B33</f>
        <v>659979.90500000003</v>
      </c>
      <c r="C84" s="195"/>
      <c r="D84" s="45"/>
      <c r="E84" s="195"/>
      <c r="F84" s="196"/>
      <c r="G84" s="42"/>
      <c r="H84" s="42"/>
      <c r="I84" s="42"/>
      <c r="J84" s="545" t="s">
        <v>125</v>
      </c>
      <c r="K84" s="546"/>
      <c r="L84" s="547"/>
      <c r="M84" s="199">
        <f>+B72</f>
        <v>0</v>
      </c>
      <c r="N84" s="200">
        <f t="shared" si="7"/>
        <v>0</v>
      </c>
      <c r="O84" s="42"/>
      <c r="P84" s="42"/>
      <c r="Q84" s="42"/>
      <c r="R84" s="42"/>
      <c r="S84" s="42"/>
      <c r="T84" s="42"/>
      <c r="U84" s="42"/>
      <c r="V84" s="42"/>
      <c r="W84" s="42"/>
      <c r="X84" s="42"/>
      <c r="Y84" s="42"/>
      <c r="Z84" s="42"/>
      <c r="AA84" s="42"/>
      <c r="AB84" s="42"/>
      <c r="AC84" s="43"/>
    </row>
    <row r="85" spans="1:29" ht="18.350000000000001">
      <c r="A85" s="403" t="s">
        <v>69</v>
      </c>
      <c r="B85" s="404"/>
      <c r="C85" s="195"/>
      <c r="D85" s="45"/>
      <c r="E85" s="195"/>
      <c r="F85" s="196"/>
      <c r="G85" s="42"/>
      <c r="H85" s="42"/>
      <c r="I85" s="42"/>
      <c r="J85" s="512" t="s">
        <v>90</v>
      </c>
      <c r="K85" s="513"/>
      <c r="L85" s="514"/>
      <c r="M85" s="199">
        <f>B74</f>
        <v>4</v>
      </c>
      <c r="N85" s="200">
        <f t="shared" si="7"/>
        <v>4.6511627906976744E-3</v>
      </c>
      <c r="O85" s="42"/>
      <c r="P85" s="42"/>
      <c r="Q85" s="42"/>
      <c r="R85" s="42"/>
      <c r="S85" s="42"/>
      <c r="T85" s="42"/>
      <c r="U85" s="42"/>
      <c r="V85" s="42"/>
      <c r="W85" s="42"/>
      <c r="X85" s="42"/>
      <c r="Y85" s="42"/>
      <c r="Z85" s="42"/>
      <c r="AA85" s="42"/>
      <c r="AB85" s="42"/>
      <c r="AC85" s="43"/>
    </row>
    <row r="86" spans="1:29" ht="19" thickBot="1">
      <c r="A86" s="134" t="s">
        <v>30</v>
      </c>
      <c r="B86" s="45">
        <f>B39</f>
        <v>680496.93</v>
      </c>
      <c r="C86" s="195"/>
      <c r="D86" s="42"/>
      <c r="E86" s="195"/>
      <c r="F86" s="196"/>
      <c r="G86" s="42"/>
      <c r="H86" s="42"/>
      <c r="I86" s="42"/>
      <c r="J86" s="203" t="s">
        <v>75</v>
      </c>
      <c r="K86" s="204"/>
      <c r="L86" s="205"/>
      <c r="M86" s="206">
        <f>+B73</f>
        <v>332</v>
      </c>
      <c r="N86" s="207">
        <f>+M86/$B$75</f>
        <v>0.38604651162790699</v>
      </c>
      <c r="O86" s="42"/>
      <c r="P86" s="42"/>
      <c r="Q86" s="42"/>
      <c r="R86" s="42"/>
      <c r="S86" s="42"/>
      <c r="T86" s="42"/>
      <c r="U86" s="42"/>
      <c r="V86" s="42"/>
      <c r="W86" s="42"/>
      <c r="X86" s="42"/>
      <c r="Y86" s="42"/>
      <c r="Z86" s="42"/>
      <c r="AA86" s="42"/>
      <c r="AB86" s="42"/>
      <c r="AC86" s="43"/>
    </row>
    <row r="87" spans="1:29" ht="18.350000000000001">
      <c r="A87" s="134" t="s">
        <v>29</v>
      </c>
      <c r="B87" s="45">
        <f>+B37+B41+B42+B38</f>
        <v>23553</v>
      </c>
      <c r="C87" s="195"/>
      <c r="D87" s="42"/>
      <c r="E87" s="195"/>
      <c r="F87" s="196"/>
      <c r="G87" s="42"/>
      <c r="H87" s="42"/>
      <c r="I87" s="42"/>
      <c r="J87" s="142"/>
      <c r="K87" s="142"/>
      <c r="L87" s="142"/>
      <c r="M87" s="142"/>
      <c r="N87" s="142"/>
      <c r="O87" s="42"/>
      <c r="P87" s="42"/>
      <c r="Q87" s="42"/>
      <c r="R87" s="42"/>
      <c r="S87" s="42"/>
      <c r="T87" s="42"/>
      <c r="U87" s="42"/>
      <c r="V87" s="42"/>
      <c r="W87" s="42"/>
      <c r="X87" s="42"/>
      <c r="Y87" s="42"/>
      <c r="Z87" s="42"/>
      <c r="AA87" s="42"/>
      <c r="AB87" s="42"/>
      <c r="AC87" s="43"/>
    </row>
    <row r="88" spans="1:29" ht="18.350000000000001">
      <c r="A88" s="401" t="s">
        <v>63</v>
      </c>
      <c r="B88" s="402"/>
      <c r="C88" s="195"/>
      <c r="D88" s="42"/>
      <c r="E88" s="42"/>
      <c r="F88" s="42"/>
      <c r="G88" s="42"/>
      <c r="H88" s="42"/>
      <c r="I88" s="42"/>
      <c r="J88" s="42"/>
      <c r="K88" s="42"/>
      <c r="L88" s="42"/>
      <c r="M88" s="42"/>
      <c r="N88" s="42"/>
      <c r="O88" s="42"/>
      <c r="P88" s="42"/>
      <c r="Q88" s="208"/>
      <c r="R88" s="42"/>
      <c r="S88" s="42"/>
      <c r="T88" s="42"/>
      <c r="U88" s="42"/>
      <c r="V88" s="42"/>
      <c r="W88" s="42"/>
      <c r="X88" s="42"/>
      <c r="Y88" s="42"/>
      <c r="Z88" s="42"/>
      <c r="AA88" s="42"/>
      <c r="AB88" s="42"/>
      <c r="AC88" s="43"/>
    </row>
    <row r="89" spans="1:29" ht="18.350000000000001">
      <c r="A89" s="134" t="s">
        <v>103</v>
      </c>
      <c r="B89" s="45">
        <f>B51+B50</f>
        <v>495453.08</v>
      </c>
      <c r="C89" s="195"/>
      <c r="D89" s="42"/>
      <c r="E89" s="42"/>
      <c r="F89" s="42"/>
      <c r="G89" s="42"/>
      <c r="H89" s="42"/>
      <c r="I89" s="42"/>
      <c r="J89" s="42"/>
      <c r="K89" s="42"/>
      <c r="L89" s="42"/>
      <c r="M89" s="42"/>
      <c r="N89" s="42"/>
      <c r="O89" s="42"/>
      <c r="P89" s="42"/>
      <c r="Q89" s="209"/>
      <c r="R89" s="42"/>
      <c r="S89" s="42"/>
      <c r="T89" s="42"/>
      <c r="U89" s="42"/>
      <c r="V89" s="42"/>
      <c r="W89" s="42"/>
      <c r="X89" s="42"/>
      <c r="Y89" s="42"/>
      <c r="Z89" s="42"/>
      <c r="AA89" s="42"/>
      <c r="AB89" s="42"/>
      <c r="AC89" s="43"/>
    </row>
    <row r="90" spans="1:29" ht="18.350000000000001">
      <c r="A90" s="134" t="s">
        <v>29</v>
      </c>
      <c r="B90" s="45">
        <f>B52+B49</f>
        <v>49038.209000000003</v>
      </c>
      <c r="C90" s="195"/>
      <c r="D90" s="42"/>
      <c r="E90" s="42"/>
      <c r="F90" s="42"/>
      <c r="G90" s="42"/>
      <c r="H90" s="42"/>
      <c r="I90" s="42"/>
      <c r="J90" s="42"/>
      <c r="K90" s="42"/>
      <c r="L90" s="42"/>
      <c r="M90" s="42"/>
      <c r="N90" s="42"/>
      <c r="O90" s="42"/>
      <c r="P90" s="42"/>
      <c r="Q90" s="208"/>
      <c r="R90" s="42"/>
      <c r="S90" s="42"/>
      <c r="T90" s="42"/>
      <c r="U90" s="42"/>
      <c r="V90" s="42"/>
      <c r="W90" s="42"/>
      <c r="X90" s="42"/>
      <c r="Y90" s="42"/>
      <c r="Z90" s="42"/>
      <c r="AA90" s="42"/>
      <c r="AB90" s="42"/>
      <c r="AC90" s="43"/>
    </row>
    <row r="91" spans="1:29" ht="18.350000000000001">
      <c r="A91" s="134" t="s">
        <v>104</v>
      </c>
      <c r="B91" s="45">
        <f>B46+B48+B47</f>
        <v>129039.45799999998</v>
      </c>
      <c r="C91" s="195"/>
      <c r="D91" s="42"/>
      <c r="E91" s="42"/>
      <c r="F91" s="42"/>
      <c r="G91" s="42"/>
      <c r="H91" s="42"/>
      <c r="I91" s="42"/>
      <c r="J91" s="42"/>
      <c r="K91" s="42"/>
      <c r="L91" s="42"/>
      <c r="M91" s="42"/>
      <c r="N91" s="42"/>
      <c r="O91" s="42"/>
      <c r="P91" s="42"/>
      <c r="Q91" s="208"/>
      <c r="R91" s="42"/>
      <c r="S91" s="42"/>
      <c r="T91" s="42"/>
      <c r="U91" s="42"/>
      <c r="V91" s="42"/>
      <c r="W91" s="42"/>
      <c r="X91" s="42"/>
      <c r="Y91" s="42"/>
      <c r="Z91" s="42"/>
      <c r="AA91" s="42"/>
      <c r="AB91" s="42"/>
      <c r="AC91" s="43"/>
    </row>
    <row r="92" spans="1:29" ht="18.350000000000001">
      <c r="A92" s="134"/>
      <c r="B92" s="210"/>
      <c r="C92" s="195"/>
      <c r="D92" s="42"/>
      <c r="E92" s="42"/>
      <c r="F92" s="42"/>
      <c r="G92" s="42"/>
      <c r="H92" s="42"/>
      <c r="I92" s="42"/>
      <c r="J92" s="42"/>
      <c r="K92" s="42"/>
      <c r="L92" s="42"/>
      <c r="M92" s="42"/>
      <c r="N92" s="42"/>
      <c r="O92" s="42"/>
      <c r="P92" s="42"/>
      <c r="Q92" s="208"/>
      <c r="R92" s="42"/>
      <c r="S92" s="42"/>
      <c r="T92" s="42"/>
      <c r="U92" s="42"/>
      <c r="V92" s="42"/>
      <c r="W92" s="42"/>
      <c r="X92" s="42"/>
      <c r="Y92" s="42"/>
      <c r="Z92" s="42"/>
      <c r="AA92" s="42"/>
      <c r="AB92" s="42"/>
      <c r="AC92" s="43"/>
    </row>
    <row r="93" spans="1:29" ht="18.350000000000001">
      <c r="A93" s="134"/>
      <c r="B93" s="408"/>
      <c r="C93" s="195"/>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3"/>
    </row>
    <row r="94" spans="1:29" ht="18.350000000000001">
      <c r="A94" s="134"/>
      <c r="B94" s="45">
        <f>SUM(B81:B91)</f>
        <v>3877678.4826923078</v>
      </c>
      <c r="C94" s="195"/>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3"/>
    </row>
    <row r="95" spans="1:29" ht="18.350000000000001">
      <c r="A95" s="134"/>
      <c r="B95" s="45">
        <f>N13</f>
        <v>3877678.4936923077</v>
      </c>
      <c r="C95" s="195"/>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3"/>
    </row>
    <row r="96" spans="1:29" ht="18.350000000000001">
      <c r="A96" s="134"/>
      <c r="B96" s="358">
        <f>B94-B95</f>
        <v>-1.0999999940395355E-2</v>
      </c>
      <c r="C96" s="157"/>
      <c r="D96" s="184"/>
      <c r="E96" s="42"/>
      <c r="F96" s="42"/>
      <c r="G96" s="42"/>
      <c r="H96" s="42"/>
      <c r="I96" s="42"/>
      <c r="J96" s="42"/>
      <c r="K96" s="42"/>
      <c r="L96" s="42"/>
      <c r="M96" s="42"/>
      <c r="N96" s="42"/>
      <c r="O96" s="42"/>
      <c r="P96" s="42"/>
      <c r="Q96" s="42"/>
      <c r="R96" s="42"/>
      <c r="S96" s="42"/>
      <c r="T96" s="42"/>
      <c r="U96" s="42"/>
      <c r="V96" s="42"/>
      <c r="W96" s="42"/>
      <c r="X96" s="42"/>
      <c r="Y96" s="42"/>
      <c r="Z96" s="42"/>
      <c r="AA96" s="42"/>
      <c r="AB96" s="42"/>
      <c r="AC96" s="43"/>
    </row>
    <row r="97" spans="1:29" ht="18.350000000000001">
      <c r="A97" s="134"/>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3"/>
    </row>
    <row r="98" spans="1:29" ht="18.350000000000001">
      <c r="A98" s="142"/>
      <c r="B98" s="1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3"/>
    </row>
    <row r="99" spans="1:29" ht="18.350000000000001">
      <c r="A99" s="134"/>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3"/>
    </row>
    <row r="100" spans="1:29" ht="18.350000000000001">
      <c r="A100" s="134"/>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3"/>
    </row>
    <row r="101" spans="1:29" ht="18.350000000000001">
      <c r="A101" s="134"/>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3"/>
    </row>
    <row r="102" spans="1:29" ht="19" thickBot="1">
      <c r="A102" s="212"/>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3"/>
    </row>
    <row r="108" spans="1:29" ht="18.350000000000001">
      <c r="F108" s="45"/>
    </row>
  </sheetData>
  <sheetProtection algorithmName="SHA-512" hashValue="+URzhW7obiCk2dAtk1wwNexmm197uBoUuFgQk0yeyiF+cVkKSHw9TBJ0rAbgXGbyOPU90MHBu+UIaX7DZVBHSg==" saltValue="AVfxkJFkjDek5F2auFiIFA==" spinCount="100000" sheet="1" objects="1" scenarios="1"/>
  <customSheetViews>
    <customSheetView guid="{15DEB518-703B-4305-B532-81BB1D0327E1}" scale="90" fitToPage="1" topLeftCell="A7">
      <selection activeCell="B41" activeCellId="1" sqref="B22 B41"/>
      <pageMargins left="0.56999999999999995" right="0.37" top="0.15" bottom="0.14000000000000001" header="0" footer="0"/>
      <pageSetup scale="56" orientation="landscape" horizontalDpi="300" verticalDpi="300" r:id="rId1"/>
      <headerFooter alignWithMargins="0"/>
    </customSheetView>
  </customSheetViews>
  <mergeCells count="30">
    <mergeCell ref="A17:C17"/>
    <mergeCell ref="H68:J68"/>
    <mergeCell ref="H69:J69"/>
    <mergeCell ref="H70:J70"/>
    <mergeCell ref="H71:J71"/>
    <mergeCell ref="A45:C45"/>
    <mergeCell ref="A36:C36"/>
    <mergeCell ref="A59:B59"/>
    <mergeCell ref="A58:B58"/>
    <mergeCell ref="A56:G56"/>
    <mergeCell ref="A57:B57"/>
    <mergeCell ref="A2:O2"/>
    <mergeCell ref="A3:O3"/>
    <mergeCell ref="A4:O4"/>
    <mergeCell ref="A8:O8"/>
    <mergeCell ref="A7:O7"/>
    <mergeCell ref="A78:F78"/>
    <mergeCell ref="A66:J66"/>
    <mergeCell ref="A67:J67"/>
    <mergeCell ref="H75:J75"/>
    <mergeCell ref="J80:L80"/>
    <mergeCell ref="A79:F79"/>
    <mergeCell ref="H72:J72"/>
    <mergeCell ref="H73:J73"/>
    <mergeCell ref="H74:J74"/>
    <mergeCell ref="J81:L81"/>
    <mergeCell ref="J82:L82"/>
    <mergeCell ref="J83:L83"/>
    <mergeCell ref="J84:L84"/>
    <mergeCell ref="J85:L85"/>
  </mergeCells>
  <phoneticPr fontId="0" type="noConversion"/>
  <pageMargins left="0.56999999999999995" right="0.37" top="0.15" bottom="0.14000000000000001" header="0" footer="0"/>
  <pageSetup scale="34" orientation="landscape" horizontalDpi="300" verticalDpi="300"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AU125"/>
  <sheetViews>
    <sheetView zoomScale="55" zoomScaleNormal="55" workbookViewId="0">
      <selection activeCell="B9" sqref="B9:M9"/>
    </sheetView>
  </sheetViews>
  <sheetFormatPr baseColWidth="10" defaultColWidth="11.375" defaultRowHeight="18.350000000000001"/>
  <cols>
    <col min="1" max="1" width="29.625" style="30" bestFit="1" customWidth="1"/>
    <col min="2" max="13" width="16.125" style="30" customWidth="1"/>
    <col min="14" max="14" width="18.625" style="30" bestFit="1" customWidth="1"/>
    <col min="15" max="15" width="16.125" style="30" customWidth="1"/>
    <col min="16" max="16" width="12.375" style="30" bestFit="1" customWidth="1"/>
    <col min="17" max="17" width="31.625" style="30" bestFit="1" customWidth="1"/>
    <col min="18" max="18" width="15.875" style="30" bestFit="1" customWidth="1"/>
    <col min="19" max="19" width="15" style="30" customWidth="1"/>
    <col min="20" max="20" width="28.375" style="30" bestFit="1" customWidth="1"/>
    <col min="21" max="21" width="13.25" style="30" customWidth="1"/>
    <col min="22" max="22" width="13.75" style="30" bestFit="1" customWidth="1"/>
    <col min="23" max="23" width="18.375" style="30" bestFit="1" customWidth="1"/>
    <col min="24" max="24" width="12.375" style="30" customWidth="1"/>
    <col min="25" max="25" width="13.75" style="30" bestFit="1" customWidth="1"/>
    <col min="26" max="26" width="11.25" style="30" customWidth="1"/>
    <col min="27" max="27" width="22" style="30" bestFit="1" customWidth="1"/>
    <col min="28" max="28" width="15.375" style="30" bestFit="1" customWidth="1"/>
    <col min="29" max="29" width="14.875" style="30" bestFit="1" customWidth="1"/>
    <col min="30" max="30" width="13.25" style="30" bestFit="1" customWidth="1"/>
    <col min="31" max="31" width="14.875" style="30" bestFit="1" customWidth="1"/>
    <col min="32" max="32" width="13" style="30" customWidth="1"/>
    <col min="33" max="34" width="11.625" style="30" customWidth="1"/>
    <col min="35" max="35" width="15.75" style="30" customWidth="1"/>
    <col min="36" max="37" width="11.625" style="30" bestFit="1" customWidth="1"/>
    <col min="38" max="16384" width="11.375" style="30"/>
  </cols>
  <sheetData>
    <row r="1" spans="1:47">
      <c r="A1" s="278"/>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80"/>
      <c r="AD1" s="280"/>
      <c r="AE1" s="280"/>
      <c r="AF1" s="280"/>
      <c r="AG1" s="280"/>
      <c r="AH1" s="280"/>
      <c r="AI1" s="280"/>
      <c r="AJ1" s="280"/>
      <c r="AK1" s="280"/>
      <c r="AL1" s="280"/>
      <c r="AM1" s="280"/>
      <c r="AN1" s="280"/>
      <c r="AO1" s="280"/>
      <c r="AP1" s="280"/>
      <c r="AQ1" s="280"/>
      <c r="AR1" s="280"/>
      <c r="AS1" s="280"/>
      <c r="AT1" s="280"/>
      <c r="AU1" s="281"/>
    </row>
    <row r="2" spans="1:47">
      <c r="A2" s="575" t="str">
        <f>'Comparativo 2021-2022'!A2</f>
        <v>ADMINISTRACIÓN DEL SISTEMA PORTUARIO NACIONAL ENSENADA</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22"/>
      <c r="AH2" s="22"/>
      <c r="AI2" s="22"/>
      <c r="AJ2" s="22"/>
      <c r="AK2" s="22"/>
      <c r="AL2" s="22"/>
      <c r="AM2" s="22"/>
      <c r="AN2" s="22"/>
      <c r="AO2" s="22"/>
      <c r="AP2" s="22"/>
      <c r="AQ2" s="22"/>
      <c r="AR2" s="22"/>
      <c r="AS2" s="22"/>
      <c r="AT2" s="22"/>
      <c r="AU2" s="37"/>
    </row>
    <row r="3" spans="1:47">
      <c r="A3" s="575" t="str">
        <f>'Comparativo 2021-2022'!A3</f>
        <v>GERENCIA DE COMERCIALIZACIÓN</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22"/>
      <c r="AH3" s="22"/>
      <c r="AI3" s="22"/>
      <c r="AJ3" s="22"/>
      <c r="AK3" s="22"/>
      <c r="AL3" s="22"/>
      <c r="AM3" s="22"/>
      <c r="AN3" s="22"/>
      <c r="AO3" s="22"/>
      <c r="AP3" s="22"/>
      <c r="AQ3" s="22"/>
      <c r="AR3" s="22"/>
      <c r="AS3" s="22"/>
      <c r="AT3" s="22"/>
      <c r="AU3" s="37"/>
    </row>
    <row r="4" spans="1:47">
      <c r="A4" s="578" t="s">
        <v>149</v>
      </c>
      <c r="B4" s="57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22"/>
      <c r="AH4" s="22"/>
      <c r="AI4" s="22"/>
      <c r="AJ4" s="22"/>
      <c r="AK4" s="22"/>
      <c r="AL4" s="22"/>
      <c r="AM4" s="22"/>
      <c r="AN4" s="22"/>
      <c r="AO4" s="22"/>
      <c r="AP4" s="22"/>
      <c r="AQ4" s="22"/>
      <c r="AR4" s="22"/>
      <c r="AS4" s="22"/>
      <c r="AT4" s="22"/>
      <c r="AU4" s="37"/>
    </row>
    <row r="5" spans="1:47">
      <c r="A5" s="38"/>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22"/>
      <c r="AD5" s="22"/>
      <c r="AE5" s="22"/>
      <c r="AF5" s="22"/>
      <c r="AG5" s="22"/>
      <c r="AH5" s="22"/>
      <c r="AI5" s="22"/>
      <c r="AJ5" s="22"/>
      <c r="AK5" s="22"/>
      <c r="AL5" s="22"/>
      <c r="AM5" s="22"/>
      <c r="AN5" s="22"/>
      <c r="AO5" s="22"/>
      <c r="AP5" s="22"/>
      <c r="AQ5" s="22"/>
      <c r="AR5" s="22"/>
      <c r="AS5" s="22"/>
      <c r="AT5" s="22"/>
      <c r="AU5" s="37"/>
    </row>
    <row r="6" spans="1:47" ht="29.95" customHeight="1">
      <c r="A6" s="575" t="s">
        <v>17</v>
      </c>
      <c r="B6" s="576"/>
      <c r="C6" s="576"/>
      <c r="D6" s="576"/>
      <c r="E6" s="576"/>
      <c r="F6" s="576"/>
      <c r="G6" s="576"/>
      <c r="H6" s="576"/>
      <c r="I6" s="576"/>
      <c r="J6" s="576"/>
      <c r="K6" s="576"/>
      <c r="L6" s="576"/>
      <c r="M6" s="576"/>
      <c r="N6" s="576"/>
      <c r="O6" s="576"/>
      <c r="P6" s="63"/>
      <c r="Q6" s="576" t="s">
        <v>17</v>
      </c>
      <c r="R6" s="576"/>
      <c r="S6" s="576"/>
      <c r="T6" s="576"/>
      <c r="U6" s="576"/>
      <c r="V6" s="576"/>
      <c r="W6" s="576"/>
      <c r="X6" s="576"/>
      <c r="Y6" s="576"/>
      <c r="Z6" s="63"/>
      <c r="AA6" s="63"/>
      <c r="AB6" s="63"/>
      <c r="AC6" s="22"/>
      <c r="AD6" s="22"/>
      <c r="AE6" s="22"/>
      <c r="AF6" s="22"/>
      <c r="AG6" s="22"/>
      <c r="AH6" s="22"/>
      <c r="AI6" s="22"/>
      <c r="AJ6" s="22"/>
      <c r="AK6" s="22"/>
      <c r="AL6" s="22"/>
      <c r="AM6" s="22"/>
      <c r="AN6" s="22"/>
      <c r="AO6" s="22"/>
      <c r="AP6" s="22"/>
      <c r="AQ6" s="22"/>
      <c r="AR6" s="22"/>
      <c r="AS6" s="22"/>
      <c r="AT6" s="22"/>
      <c r="AU6" s="37"/>
    </row>
    <row r="7" spans="1:47" ht="19" thickBot="1">
      <c r="A7" s="575">
        <v>2022</v>
      </c>
      <c r="B7" s="576"/>
      <c r="C7" s="576"/>
      <c r="D7" s="576"/>
      <c r="E7" s="576"/>
      <c r="F7" s="576"/>
      <c r="G7" s="576"/>
      <c r="H7" s="576"/>
      <c r="I7" s="576"/>
      <c r="J7" s="576"/>
      <c r="K7" s="576"/>
      <c r="L7" s="576"/>
      <c r="M7" s="576"/>
      <c r="N7" s="576"/>
      <c r="O7" s="576"/>
      <c r="P7" s="63"/>
      <c r="Q7" s="580" t="s">
        <v>151</v>
      </c>
      <c r="R7" s="580"/>
      <c r="S7" s="580"/>
      <c r="T7" s="580"/>
      <c r="U7" s="580"/>
      <c r="V7" s="580"/>
      <c r="W7" s="580"/>
      <c r="X7" s="580"/>
      <c r="Y7" s="580"/>
      <c r="Z7" s="63"/>
      <c r="AA7" s="63"/>
      <c r="AB7" s="63"/>
      <c r="AC7" s="22"/>
      <c r="AD7" s="22"/>
      <c r="AE7" s="22"/>
      <c r="AF7" s="22"/>
      <c r="AG7" s="22"/>
      <c r="AH7" s="22"/>
      <c r="AI7" s="22"/>
      <c r="AJ7" s="22"/>
      <c r="AK7" s="22"/>
      <c r="AL7" s="22"/>
      <c r="AM7" s="22"/>
      <c r="AN7" s="22"/>
      <c r="AO7" s="22"/>
      <c r="AP7" s="22"/>
      <c r="AQ7" s="22"/>
      <c r="AR7" s="22"/>
      <c r="AS7" s="22"/>
      <c r="AT7" s="22"/>
      <c r="AU7" s="37"/>
    </row>
    <row r="8" spans="1:47" ht="19" thickBot="1">
      <c r="A8" s="329" t="s">
        <v>16</v>
      </c>
      <c r="B8" s="330" t="s">
        <v>0</v>
      </c>
      <c r="C8" s="330" t="s">
        <v>1</v>
      </c>
      <c r="D8" s="330" t="s">
        <v>2</v>
      </c>
      <c r="E8" s="330" t="s">
        <v>3</v>
      </c>
      <c r="F8" s="330" t="s">
        <v>4</v>
      </c>
      <c r="G8" s="330" t="s">
        <v>5</v>
      </c>
      <c r="H8" s="330" t="s">
        <v>6</v>
      </c>
      <c r="I8" s="330" t="s">
        <v>7</v>
      </c>
      <c r="J8" s="330" t="s">
        <v>8</v>
      </c>
      <c r="K8" s="330" t="s">
        <v>9</v>
      </c>
      <c r="L8" s="330" t="s">
        <v>10</v>
      </c>
      <c r="M8" s="330" t="s">
        <v>12</v>
      </c>
      <c r="N8" s="330" t="s">
        <v>11</v>
      </c>
      <c r="O8" s="332" t="s">
        <v>15</v>
      </c>
      <c r="P8" s="282"/>
      <c r="Q8" s="329" t="s">
        <v>16</v>
      </c>
      <c r="R8" s="330">
        <v>2022</v>
      </c>
      <c r="S8" s="330" t="s">
        <v>91</v>
      </c>
      <c r="T8" s="330">
        <v>2021</v>
      </c>
      <c r="U8" s="330" t="s">
        <v>91</v>
      </c>
      <c r="V8" s="330" t="s">
        <v>86</v>
      </c>
      <c r="W8" s="330">
        <v>2020</v>
      </c>
      <c r="X8" s="330" t="s">
        <v>91</v>
      </c>
      <c r="Y8" s="332" t="s">
        <v>86</v>
      </c>
      <c r="Z8" s="63"/>
      <c r="AA8" s="329" t="s">
        <v>16</v>
      </c>
      <c r="AB8" s="330">
        <v>2022</v>
      </c>
      <c r="AC8" s="330">
        <v>2021</v>
      </c>
      <c r="AD8" s="330" t="s">
        <v>86</v>
      </c>
      <c r="AE8" s="330">
        <v>2020</v>
      </c>
      <c r="AF8" s="332" t="s">
        <v>86</v>
      </c>
      <c r="AG8" s="22"/>
      <c r="AH8" s="22"/>
      <c r="AI8" s="22"/>
      <c r="AJ8" s="22"/>
      <c r="AK8" s="22"/>
      <c r="AL8" s="22"/>
      <c r="AM8" s="22"/>
      <c r="AN8" s="22"/>
      <c r="AO8" s="22"/>
      <c r="AP8" s="22"/>
      <c r="AQ8" s="22"/>
      <c r="AR8" s="22"/>
      <c r="AS8" s="22"/>
      <c r="AT8" s="22"/>
      <c r="AU8" s="37"/>
    </row>
    <row r="9" spans="1:47">
      <c r="A9" s="102" t="s">
        <v>53</v>
      </c>
      <c r="B9" s="103">
        <v>14311</v>
      </c>
      <c r="C9" s="104">
        <v>15987</v>
      </c>
      <c r="D9" s="104">
        <v>17683</v>
      </c>
      <c r="E9" s="104">
        <v>13802</v>
      </c>
      <c r="F9" s="104">
        <v>20562</v>
      </c>
      <c r="G9" s="104">
        <v>17223</v>
      </c>
      <c r="H9" s="104">
        <v>18605</v>
      </c>
      <c r="I9" s="104">
        <v>23992</v>
      </c>
      <c r="J9" s="104">
        <v>19303</v>
      </c>
      <c r="K9" s="104">
        <v>16726</v>
      </c>
      <c r="L9" s="104">
        <v>14871</v>
      </c>
      <c r="M9" s="104">
        <v>13026</v>
      </c>
      <c r="N9" s="336">
        <f>SUM(B9:M9)</f>
        <v>206091</v>
      </c>
      <c r="O9" s="337">
        <f>+N9/N15</f>
        <v>0.47266843418590143</v>
      </c>
      <c r="P9" s="577"/>
      <c r="Q9" s="60" t="s">
        <v>107</v>
      </c>
      <c r="R9" s="405">
        <f>N9</f>
        <v>206091</v>
      </c>
      <c r="S9" s="449">
        <f>+R9/R15</f>
        <v>0.47266843418590143</v>
      </c>
      <c r="T9" s="336">
        <v>188009</v>
      </c>
      <c r="U9" s="119">
        <f>+T9/T15</f>
        <v>0.47607942042637458</v>
      </c>
      <c r="V9" s="61">
        <f t="shared" ref="V9:V15" si="0">+(N9-T9)/T9</f>
        <v>9.6176246881798211E-2</v>
      </c>
      <c r="W9" s="405">
        <v>166832</v>
      </c>
      <c r="X9" s="119">
        <f>+W9/W15</f>
        <v>0.4334751124402722</v>
      </c>
      <c r="Y9" s="62">
        <f t="shared" ref="Y9:Y15" si="1">+(R9-W9)/W9</f>
        <v>0.23532056200249352</v>
      </c>
      <c r="Z9" s="63"/>
      <c r="AA9" s="64" t="s">
        <v>68</v>
      </c>
      <c r="AB9" s="65">
        <f>+R9+R10</f>
        <v>217397</v>
      </c>
      <c r="AC9" s="65">
        <f>+T9+T10</f>
        <v>201737</v>
      </c>
      <c r="AD9" s="66">
        <f>+(AB9-AC9)/AC9</f>
        <v>7.7625819755424139E-2</v>
      </c>
      <c r="AE9" s="65">
        <f>+W9+W10</f>
        <v>184728</v>
      </c>
      <c r="AF9" s="67">
        <f>+(AB9-AE9)/AE9</f>
        <v>0.17684920531808929</v>
      </c>
      <c r="AG9" s="22"/>
      <c r="AH9" s="22"/>
      <c r="AI9" s="22"/>
      <c r="AJ9" s="22"/>
      <c r="AK9" s="22"/>
      <c r="AL9" s="22"/>
      <c r="AM9" s="22"/>
      <c r="AN9" s="22"/>
      <c r="AO9" s="22"/>
      <c r="AP9" s="22"/>
      <c r="AQ9" s="22"/>
      <c r="AR9" s="22"/>
      <c r="AS9" s="22"/>
      <c r="AT9" s="22"/>
      <c r="AU9" s="37"/>
    </row>
    <row r="10" spans="1:47">
      <c r="A10" s="68" t="s">
        <v>55</v>
      </c>
      <c r="B10" s="69">
        <v>200</v>
      </c>
      <c r="C10" s="70">
        <v>1988</v>
      </c>
      <c r="D10" s="71">
        <v>818</v>
      </c>
      <c r="E10" s="71">
        <v>778</v>
      </c>
      <c r="F10" s="71">
        <v>1682</v>
      </c>
      <c r="G10" s="71">
        <v>600</v>
      </c>
      <c r="H10" s="71">
        <v>1394</v>
      </c>
      <c r="I10" s="71">
        <v>560</v>
      </c>
      <c r="J10" s="71">
        <v>874</v>
      </c>
      <c r="K10" s="72">
        <v>602</v>
      </c>
      <c r="L10" s="71">
        <v>960</v>
      </c>
      <c r="M10" s="71">
        <v>850</v>
      </c>
      <c r="N10" s="336">
        <f>SUM(B10:M10)</f>
        <v>11306</v>
      </c>
      <c r="O10" s="337">
        <f>+N10/N15</f>
        <v>2.5930241092070015E-2</v>
      </c>
      <c r="P10" s="577"/>
      <c r="Q10" s="73" t="s">
        <v>108</v>
      </c>
      <c r="R10" s="405">
        <f>N10</f>
        <v>11306</v>
      </c>
      <c r="S10" s="118">
        <f>+R10/R15</f>
        <v>2.5930241092070015E-2</v>
      </c>
      <c r="T10" s="336">
        <v>13728</v>
      </c>
      <c r="U10" s="118">
        <f>+T10/T15</f>
        <v>3.4762262889613101E-2</v>
      </c>
      <c r="V10" s="67">
        <f t="shared" si="0"/>
        <v>-0.17642773892773891</v>
      </c>
      <c r="W10" s="459">
        <v>17896</v>
      </c>
      <c r="X10" s="118">
        <f>+W10/W15</f>
        <v>4.64986969659964E-2</v>
      </c>
      <c r="Y10" s="75">
        <f t="shared" si="1"/>
        <v>-0.36823871256146623</v>
      </c>
      <c r="Z10" s="63"/>
      <c r="AA10" s="64" t="s">
        <v>69</v>
      </c>
      <c r="AB10" s="65">
        <f>+R11+R12</f>
        <v>216804</v>
      </c>
      <c r="AC10" s="65">
        <f>+T11+T12</f>
        <v>192805</v>
      </c>
      <c r="AD10" s="66">
        <f>+(AB10-AC10)/AC10</f>
        <v>0.12447291304686081</v>
      </c>
      <c r="AE10" s="65">
        <f>+W11+W12</f>
        <v>185317</v>
      </c>
      <c r="AF10" s="67">
        <f>+(AB10-AE10)/AE10</f>
        <v>0.1699088588742533</v>
      </c>
      <c r="AG10" s="22"/>
      <c r="AH10" s="22"/>
      <c r="AI10" s="22"/>
      <c r="AJ10" s="22"/>
      <c r="AK10" s="22"/>
      <c r="AL10" s="22"/>
      <c r="AM10" s="22"/>
      <c r="AN10" s="22"/>
      <c r="AO10" s="22"/>
      <c r="AP10" s="22"/>
      <c r="AQ10" s="22"/>
      <c r="AR10" s="22"/>
      <c r="AS10" s="22"/>
      <c r="AT10" s="22"/>
      <c r="AU10" s="37"/>
    </row>
    <row r="11" spans="1:47">
      <c r="A11" s="102" t="s">
        <v>54</v>
      </c>
      <c r="B11" s="104">
        <v>4718</v>
      </c>
      <c r="C11" s="104">
        <v>7700</v>
      </c>
      <c r="D11" s="104">
        <v>6953</v>
      </c>
      <c r="E11" s="104">
        <v>5395</v>
      </c>
      <c r="F11" s="104">
        <v>8331</v>
      </c>
      <c r="G11" s="104">
        <v>5844</v>
      </c>
      <c r="H11" s="104">
        <v>4965</v>
      </c>
      <c r="I11" s="104">
        <v>6148</v>
      </c>
      <c r="J11" s="104">
        <v>6095</v>
      </c>
      <c r="K11" s="104">
        <v>6480</v>
      </c>
      <c r="L11" s="104">
        <v>5563</v>
      </c>
      <c r="M11" s="104">
        <v>4541</v>
      </c>
      <c r="N11" s="336">
        <f>SUM(B11:M11)</f>
        <v>72733</v>
      </c>
      <c r="O11" s="337">
        <f>+N11/N15</f>
        <v>0.16681268577299915</v>
      </c>
      <c r="P11" s="577"/>
      <c r="Q11" s="73" t="s">
        <v>109</v>
      </c>
      <c r="R11" s="405">
        <f>N11</f>
        <v>72733</v>
      </c>
      <c r="S11" s="118">
        <f>+R11/R15</f>
        <v>0.16681268577299915</v>
      </c>
      <c r="T11" s="336">
        <v>82649</v>
      </c>
      <c r="U11" s="118">
        <f>+T11/T15</f>
        <v>0.20928513006728097</v>
      </c>
      <c r="V11" s="67">
        <f t="shared" si="0"/>
        <v>-0.11997725320330554</v>
      </c>
      <c r="W11" s="459">
        <v>82782</v>
      </c>
      <c r="X11" s="118">
        <f>+W11/W15</f>
        <v>0.21509025101917265</v>
      </c>
      <c r="Y11" s="75">
        <f t="shared" si="1"/>
        <v>-0.12139112367422869</v>
      </c>
      <c r="Z11" s="63"/>
      <c r="AA11" s="64" t="s">
        <v>87</v>
      </c>
      <c r="AB11" s="65">
        <f>+R13+R14</f>
        <v>1815</v>
      </c>
      <c r="AC11" s="65">
        <f>+T13+T14</f>
        <v>369</v>
      </c>
      <c r="AD11" s="66">
        <f>+(AB11-AC11)/AC11</f>
        <v>3.9186991869918697</v>
      </c>
      <c r="AE11" s="65">
        <f>+W13+W14</f>
        <v>14826</v>
      </c>
      <c r="AF11" s="76">
        <f>+(AB11-AE11)/AE11</f>
        <v>-0.877579927154998</v>
      </c>
      <c r="AG11" s="22"/>
      <c r="AH11" s="22"/>
      <c r="AI11" s="22"/>
      <c r="AJ11" s="22"/>
      <c r="AK11" s="22"/>
      <c r="AL11" s="22"/>
      <c r="AM11" s="22"/>
      <c r="AN11" s="22"/>
      <c r="AO11" s="22"/>
      <c r="AP11" s="22"/>
      <c r="AQ11" s="22"/>
      <c r="AR11" s="22"/>
      <c r="AS11" s="22"/>
      <c r="AT11" s="22"/>
      <c r="AU11" s="37"/>
    </row>
    <row r="12" spans="1:47" ht="19" thickBot="1">
      <c r="A12" s="77" t="s">
        <v>56</v>
      </c>
      <c r="B12" s="71">
        <v>9207</v>
      </c>
      <c r="C12" s="71">
        <v>10612</v>
      </c>
      <c r="D12" s="71">
        <v>11343</v>
      </c>
      <c r="E12" s="71">
        <v>8350</v>
      </c>
      <c r="F12" s="71">
        <v>13820</v>
      </c>
      <c r="G12" s="71">
        <v>13407</v>
      </c>
      <c r="H12" s="78">
        <v>12731</v>
      </c>
      <c r="I12" s="78">
        <v>10229</v>
      </c>
      <c r="J12" s="71">
        <v>14291</v>
      </c>
      <c r="K12" s="72">
        <v>19093</v>
      </c>
      <c r="L12" s="71">
        <v>13694</v>
      </c>
      <c r="M12" s="71">
        <v>7294</v>
      </c>
      <c r="N12" s="336">
        <f>SUM(B12:M12)</f>
        <v>144071</v>
      </c>
      <c r="O12" s="337">
        <f>+N12/N15</f>
        <v>0.33042594767164507</v>
      </c>
      <c r="P12" s="577"/>
      <c r="Q12" s="73" t="s">
        <v>110</v>
      </c>
      <c r="R12" s="405">
        <f t="shared" ref="R12" si="2">N12</f>
        <v>144071</v>
      </c>
      <c r="S12" s="118">
        <f>+R12/R15</f>
        <v>0.33042594767164507</v>
      </c>
      <c r="T12" s="336">
        <v>110156</v>
      </c>
      <c r="U12" s="118">
        <f>+T12/T15</f>
        <v>0.27893879886860584</v>
      </c>
      <c r="V12" s="67">
        <f t="shared" si="0"/>
        <v>0.30788154980209886</v>
      </c>
      <c r="W12" s="459">
        <v>102535</v>
      </c>
      <c r="X12" s="118">
        <f>+W12/W15</f>
        <v>0.2664139412946156</v>
      </c>
      <c r="Y12" s="75">
        <f t="shared" si="1"/>
        <v>0.40509094455551764</v>
      </c>
      <c r="Z12" s="79"/>
      <c r="AA12" s="423" t="s">
        <v>13</v>
      </c>
      <c r="AB12" s="424">
        <f>SUM(AB9:AB11)</f>
        <v>436016</v>
      </c>
      <c r="AC12" s="425">
        <f>SUM(AC9:AC11)</f>
        <v>394911</v>
      </c>
      <c r="AD12" s="426">
        <f>+(AB12-AC12)/AC12</f>
        <v>0.10408674359539238</v>
      </c>
      <c r="AE12" s="427">
        <f>SUM(AE9:AE11)</f>
        <v>384871</v>
      </c>
      <c r="AF12" s="428">
        <f>+(AB12-AE12)/AE12</f>
        <v>0.13288868218182195</v>
      </c>
      <c r="AG12" s="22"/>
      <c r="AH12" s="22"/>
      <c r="AI12" s="22"/>
      <c r="AJ12" s="22"/>
      <c r="AK12" s="22"/>
      <c r="AL12" s="22"/>
      <c r="AM12" s="22"/>
      <c r="AN12" s="22"/>
      <c r="AO12" s="22"/>
      <c r="AP12" s="22"/>
      <c r="AQ12" s="22"/>
      <c r="AR12" s="22"/>
      <c r="AS12" s="22"/>
      <c r="AT12" s="22"/>
      <c r="AU12" s="37"/>
    </row>
    <row r="13" spans="1:47">
      <c r="A13" s="80" t="s">
        <v>73</v>
      </c>
      <c r="B13" s="70">
        <v>60</v>
      </c>
      <c r="C13" s="70">
        <v>0</v>
      </c>
      <c r="D13" s="70">
        <v>4</v>
      </c>
      <c r="E13" s="70">
        <v>14</v>
      </c>
      <c r="F13" s="70">
        <v>6</v>
      </c>
      <c r="G13" s="70">
        <v>0</v>
      </c>
      <c r="H13" s="70">
        <v>0</v>
      </c>
      <c r="I13" s="70">
        <v>0</v>
      </c>
      <c r="J13" s="70">
        <v>71</v>
      </c>
      <c r="K13" s="72">
        <v>3</v>
      </c>
      <c r="L13" s="71">
        <v>713</v>
      </c>
      <c r="M13" s="30">
        <v>8</v>
      </c>
      <c r="N13" s="336">
        <f>SUM(B13:M13)</f>
        <v>879</v>
      </c>
      <c r="O13" s="337">
        <f>+N13/N15</f>
        <v>2.0159810649150491E-3</v>
      </c>
      <c r="P13" s="574"/>
      <c r="Q13" s="73" t="s">
        <v>73</v>
      </c>
      <c r="R13" s="405">
        <f>N13</f>
        <v>879</v>
      </c>
      <c r="S13" s="74">
        <f>+R13/R15</f>
        <v>2.0159810649150491E-3</v>
      </c>
      <c r="T13" s="336">
        <v>238</v>
      </c>
      <c r="U13" s="118">
        <f>+T13/T15</f>
        <v>6.0266743646036707E-4</v>
      </c>
      <c r="V13" s="67">
        <f t="shared" si="0"/>
        <v>2.6932773109243699</v>
      </c>
      <c r="W13" s="459">
        <v>7428</v>
      </c>
      <c r="X13" s="118">
        <f>+W13/W15</f>
        <v>1.9299973237786167E-2</v>
      </c>
      <c r="Y13" s="75">
        <f t="shared" si="1"/>
        <v>-0.88166397415185782</v>
      </c>
      <c r="Z13" s="63"/>
      <c r="AA13" s="22"/>
      <c r="AB13" s="22"/>
      <c r="AC13" s="22"/>
      <c r="AD13" s="22"/>
      <c r="AE13" s="22"/>
      <c r="AF13" s="22"/>
      <c r="AG13" s="22"/>
      <c r="AH13" s="22"/>
      <c r="AI13" s="22"/>
      <c r="AJ13" s="22"/>
      <c r="AK13" s="22"/>
      <c r="AL13" s="22"/>
      <c r="AM13" s="22"/>
      <c r="AN13" s="22"/>
      <c r="AO13" s="22"/>
      <c r="AP13" s="22"/>
      <c r="AQ13" s="22"/>
      <c r="AR13" s="22"/>
      <c r="AS13" s="22"/>
      <c r="AT13" s="22"/>
      <c r="AU13" s="37"/>
    </row>
    <row r="14" spans="1:47" ht="19" thickBot="1">
      <c r="A14" s="80" t="s">
        <v>74</v>
      </c>
      <c r="B14" s="70">
        <v>62</v>
      </c>
      <c r="C14" s="70">
        <v>0</v>
      </c>
      <c r="D14" s="70">
        <v>0</v>
      </c>
      <c r="E14" s="70">
        <v>8</v>
      </c>
      <c r="F14" s="70">
        <v>48</v>
      </c>
      <c r="G14" s="70">
        <v>7</v>
      </c>
      <c r="H14" s="70">
        <v>2</v>
      </c>
      <c r="I14" s="70">
        <v>1</v>
      </c>
      <c r="J14" s="70">
        <v>6</v>
      </c>
      <c r="K14" s="81">
        <v>68</v>
      </c>
      <c r="L14" s="70">
        <v>729</v>
      </c>
      <c r="M14" s="70">
        <v>5</v>
      </c>
      <c r="N14" s="338">
        <f t="shared" ref="N14" si="3">SUM(B14:M14)</f>
        <v>936</v>
      </c>
      <c r="O14" s="337">
        <f>+N14/N15</f>
        <v>2.146710212469267E-3</v>
      </c>
      <c r="P14" s="574"/>
      <c r="Q14" s="82" t="s">
        <v>74</v>
      </c>
      <c r="R14" s="406">
        <f>N14</f>
        <v>936</v>
      </c>
      <c r="S14" s="83">
        <f>+R14/R15</f>
        <v>2.146710212469267E-3</v>
      </c>
      <c r="T14" s="338">
        <v>131</v>
      </c>
      <c r="U14" s="120">
        <f>+T14/T15</f>
        <v>3.3172031166516002E-4</v>
      </c>
      <c r="V14" s="121">
        <f>+(N14-T14)/T14</f>
        <v>6.1450381679389317</v>
      </c>
      <c r="W14" s="460">
        <v>7398</v>
      </c>
      <c r="X14" s="120">
        <f>+W14/W15</f>
        <v>1.9222025042156983E-2</v>
      </c>
      <c r="Y14" s="84">
        <f t="shared" si="1"/>
        <v>-0.87347931873479323</v>
      </c>
      <c r="Z14" s="63"/>
      <c r="AA14" s="22"/>
      <c r="AB14" s="22"/>
      <c r="AC14" s="22"/>
      <c r="AD14" s="22"/>
      <c r="AE14" s="22"/>
      <c r="AF14" s="22"/>
      <c r="AG14" s="22"/>
      <c r="AH14" s="22"/>
      <c r="AI14" s="22"/>
      <c r="AJ14" s="22"/>
      <c r="AK14" s="22"/>
      <c r="AL14" s="22"/>
      <c r="AM14" s="22"/>
      <c r="AN14" s="22"/>
      <c r="AO14" s="22"/>
      <c r="AP14" s="22"/>
      <c r="AQ14" s="22"/>
      <c r="AR14" s="22"/>
      <c r="AS14" s="22"/>
      <c r="AT14" s="22"/>
      <c r="AU14" s="37"/>
    </row>
    <row r="15" spans="1:47" ht="19" thickBot="1">
      <c r="A15" s="333">
        <v>2022</v>
      </c>
      <c r="B15" s="334">
        <f>SUM(B9:B14)</f>
        <v>28558</v>
      </c>
      <c r="C15" s="334">
        <f>SUM(C9:C14)</f>
        <v>36287</v>
      </c>
      <c r="D15" s="334">
        <f t="shared" ref="D15:M15" si="4">SUM(D9:D14)</f>
        <v>36801</v>
      </c>
      <c r="E15" s="334">
        <f t="shared" si="4"/>
        <v>28347</v>
      </c>
      <c r="F15" s="334">
        <f t="shared" si="4"/>
        <v>44449</v>
      </c>
      <c r="G15" s="334">
        <f t="shared" si="4"/>
        <v>37081</v>
      </c>
      <c r="H15" s="334">
        <f t="shared" si="4"/>
        <v>37697</v>
      </c>
      <c r="I15" s="334">
        <f>SUM(I9:I14)</f>
        <v>40930</v>
      </c>
      <c r="J15" s="334">
        <f t="shared" si="4"/>
        <v>40640</v>
      </c>
      <c r="K15" s="334">
        <f t="shared" si="4"/>
        <v>42972</v>
      </c>
      <c r="L15" s="334">
        <f t="shared" si="4"/>
        <v>36530</v>
      </c>
      <c r="M15" s="334">
        <f t="shared" si="4"/>
        <v>25724</v>
      </c>
      <c r="N15" s="334">
        <f>SUM(N9:N14)</f>
        <v>436016</v>
      </c>
      <c r="O15" s="335">
        <f>SUM(O9:O14)</f>
        <v>1.0000000000000002</v>
      </c>
      <c r="P15" s="85"/>
      <c r="Q15" s="339" t="s">
        <v>13</v>
      </c>
      <c r="R15" s="334">
        <f>SUM(R9:R14)</f>
        <v>436016</v>
      </c>
      <c r="S15" s="340">
        <f>SUM(S9:S14)</f>
        <v>1.0000000000000002</v>
      </c>
      <c r="T15" s="334">
        <f>SUM(T9:T14)</f>
        <v>394911</v>
      </c>
      <c r="U15" s="340">
        <f>SUM(U9:U14)</f>
        <v>1</v>
      </c>
      <c r="V15" s="341">
        <f t="shared" si="0"/>
        <v>0.10408674359539238</v>
      </c>
      <c r="W15" s="334">
        <f>SUM(W9:W14)</f>
        <v>384871</v>
      </c>
      <c r="X15" s="340">
        <f>SUM(X9:X14)</f>
        <v>1</v>
      </c>
      <c r="Y15" s="335">
        <f t="shared" si="1"/>
        <v>0.13288868218182195</v>
      </c>
      <c r="Z15" s="63"/>
      <c r="AA15" s="22"/>
      <c r="AB15" s="22"/>
      <c r="AC15" s="22"/>
      <c r="AD15" s="22"/>
      <c r="AE15" s="22"/>
      <c r="AF15" s="22"/>
      <c r="AG15" s="22"/>
      <c r="AH15" s="22"/>
      <c r="AI15" s="22"/>
      <c r="AJ15" s="22"/>
      <c r="AK15" s="22"/>
      <c r="AL15" s="22"/>
      <c r="AM15" s="22"/>
      <c r="AN15" s="22"/>
      <c r="AO15" s="22"/>
      <c r="AP15" s="22"/>
      <c r="AQ15" s="22"/>
      <c r="AR15" s="22"/>
      <c r="AS15" s="22"/>
      <c r="AT15" s="22"/>
      <c r="AU15" s="37"/>
    </row>
    <row r="16" spans="1:47" ht="19" thickBot="1">
      <c r="A16" s="86">
        <v>2021</v>
      </c>
      <c r="B16" s="87">
        <v>23899</v>
      </c>
      <c r="C16" s="87">
        <v>25466</v>
      </c>
      <c r="D16" s="87">
        <v>32756</v>
      </c>
      <c r="E16" s="87">
        <v>32826</v>
      </c>
      <c r="F16" s="87">
        <v>27123</v>
      </c>
      <c r="G16" s="87">
        <v>34460</v>
      </c>
      <c r="H16" s="87">
        <v>36068</v>
      </c>
      <c r="I16" s="87">
        <v>38892</v>
      </c>
      <c r="J16" s="479">
        <v>35717</v>
      </c>
      <c r="K16" s="87">
        <v>37782</v>
      </c>
      <c r="L16" s="87">
        <v>35260</v>
      </c>
      <c r="M16" s="87">
        <v>34662</v>
      </c>
      <c r="N16" s="88">
        <f>SUM(B16:M16)</f>
        <v>394911</v>
      </c>
      <c r="O16" s="89"/>
      <c r="P16" s="85"/>
      <c r="Q16" s="90"/>
      <c r="R16" s="89"/>
      <c r="S16" s="63"/>
      <c r="T16" s="63"/>
      <c r="U16" s="63"/>
      <c r="V16" s="63"/>
      <c r="W16" s="63"/>
      <c r="X16" s="63"/>
      <c r="Y16" s="63"/>
      <c r="Z16" s="63"/>
      <c r="AA16" s="63"/>
      <c r="AB16" s="63"/>
      <c r="AC16" s="22"/>
      <c r="AD16" s="22"/>
      <c r="AE16" s="22"/>
      <c r="AF16" s="22"/>
      <c r="AG16" s="22"/>
      <c r="AH16" s="22"/>
      <c r="AI16" s="22"/>
      <c r="AJ16" s="22"/>
      <c r="AK16" s="22"/>
      <c r="AL16" s="22"/>
      <c r="AM16" s="22"/>
      <c r="AN16" s="22"/>
      <c r="AO16" s="22"/>
      <c r="AP16" s="22"/>
      <c r="AQ16" s="22"/>
      <c r="AR16" s="22"/>
      <c r="AS16" s="22"/>
      <c r="AT16" s="22"/>
      <c r="AU16" s="37"/>
    </row>
    <row r="17" spans="1:47" ht="19" thickBot="1">
      <c r="A17" s="86">
        <v>2020</v>
      </c>
      <c r="B17" s="87">
        <v>26717</v>
      </c>
      <c r="C17" s="87">
        <v>27705</v>
      </c>
      <c r="D17" s="87">
        <v>24211</v>
      </c>
      <c r="E17" s="87">
        <v>29930</v>
      </c>
      <c r="F17" s="87">
        <v>28407</v>
      </c>
      <c r="G17" s="87">
        <v>30347</v>
      </c>
      <c r="H17" s="87">
        <v>32989</v>
      </c>
      <c r="I17" s="87">
        <v>44087</v>
      </c>
      <c r="J17" s="480">
        <v>36615</v>
      </c>
      <c r="K17" s="91">
        <v>35692</v>
      </c>
      <c r="L17" s="91">
        <v>40417</v>
      </c>
      <c r="M17" s="91">
        <v>27754</v>
      </c>
      <c r="N17" s="124">
        <f>SUM(B17:M17)</f>
        <v>384871</v>
      </c>
      <c r="O17" s="31"/>
      <c r="P17" s="92"/>
      <c r="Q17" s="63"/>
      <c r="R17" s="93"/>
      <c r="S17" s="92"/>
      <c r="T17" s="63"/>
      <c r="U17" s="92"/>
      <c r="V17" s="63"/>
      <c r="W17" s="63"/>
      <c r="X17" s="92"/>
      <c r="Y17" s="63"/>
      <c r="Z17" s="63"/>
      <c r="AA17" s="63"/>
      <c r="AB17" s="63"/>
      <c r="AC17" s="22"/>
      <c r="AD17" s="22"/>
      <c r="AE17" s="22"/>
      <c r="AF17" s="22"/>
      <c r="AG17" s="22"/>
      <c r="AH17" s="22"/>
      <c r="AI17" s="22"/>
      <c r="AJ17" s="22"/>
      <c r="AK17" s="22"/>
      <c r="AL17" s="22"/>
      <c r="AM17" s="22"/>
      <c r="AN17" s="22"/>
      <c r="AO17" s="22"/>
      <c r="AP17" s="22"/>
      <c r="AQ17" s="22"/>
      <c r="AR17" s="22"/>
      <c r="AS17" s="22"/>
      <c r="AT17" s="22"/>
      <c r="AU17" s="37"/>
    </row>
    <row r="18" spans="1:47">
      <c r="A18" s="94"/>
      <c r="B18" s="18"/>
      <c r="C18" s="18"/>
      <c r="D18" s="18"/>
      <c r="E18" s="18"/>
      <c r="F18" s="18"/>
      <c r="G18" s="18"/>
      <c r="H18" s="18"/>
      <c r="I18" s="18"/>
      <c r="J18" s="117"/>
      <c r="K18" s="18"/>
      <c r="L18" s="18"/>
      <c r="M18" s="18"/>
      <c r="N18" s="18"/>
      <c r="O18" s="31"/>
      <c r="P18" s="92"/>
      <c r="Q18" s="63"/>
      <c r="R18" s="93"/>
      <c r="S18" s="92"/>
      <c r="T18" s="63"/>
      <c r="U18" s="92"/>
      <c r="V18" s="63"/>
      <c r="W18" s="63"/>
      <c r="X18" s="92"/>
      <c r="Y18" s="63"/>
      <c r="Z18" s="63"/>
      <c r="AA18" s="63"/>
      <c r="AB18" s="63"/>
      <c r="AC18" s="22"/>
      <c r="AD18" s="22"/>
      <c r="AE18" s="22"/>
      <c r="AF18" s="22"/>
      <c r="AG18" s="22"/>
      <c r="AH18" s="22"/>
      <c r="AI18" s="22"/>
      <c r="AJ18" s="22"/>
      <c r="AK18" s="22"/>
      <c r="AL18" s="22"/>
      <c r="AM18" s="22"/>
      <c r="AN18" s="22"/>
      <c r="AO18" s="22"/>
      <c r="AP18" s="22"/>
      <c r="AQ18" s="22"/>
      <c r="AR18" s="22"/>
      <c r="AS18" s="22"/>
      <c r="AT18" s="22"/>
      <c r="AU18" s="37"/>
    </row>
    <row r="19" spans="1:47">
      <c r="A19" s="94"/>
      <c r="B19" s="18"/>
      <c r="C19" s="18"/>
      <c r="D19" s="18"/>
      <c r="E19" s="18"/>
      <c r="F19" s="18"/>
      <c r="G19" s="18"/>
      <c r="H19" s="18"/>
      <c r="I19" s="18"/>
      <c r="J19" s="117"/>
      <c r="K19" s="18"/>
      <c r="L19" s="18"/>
      <c r="M19" s="18"/>
      <c r="N19" s="18"/>
      <c r="O19" s="31"/>
      <c r="P19" s="92"/>
      <c r="Q19" s="63"/>
      <c r="R19" s="93"/>
      <c r="S19" s="92"/>
      <c r="T19" s="63"/>
      <c r="U19" s="92"/>
      <c r="V19" s="63"/>
      <c r="W19" s="63"/>
      <c r="X19" s="92"/>
      <c r="Y19" s="63"/>
      <c r="Z19" s="63"/>
      <c r="AA19" s="63"/>
      <c r="AB19" s="63"/>
      <c r="AC19" s="22"/>
      <c r="AD19" s="22"/>
      <c r="AE19" s="22"/>
      <c r="AF19" s="22"/>
      <c r="AG19" s="22"/>
      <c r="AH19" s="22"/>
      <c r="AI19" s="22"/>
      <c r="AJ19" s="22"/>
      <c r="AK19" s="22"/>
      <c r="AL19" s="22"/>
      <c r="AM19" s="22"/>
      <c r="AN19" s="22"/>
      <c r="AO19" s="22"/>
      <c r="AP19" s="22"/>
      <c r="AQ19" s="22"/>
      <c r="AR19" s="22"/>
      <c r="AS19" s="22"/>
      <c r="AT19" s="22"/>
      <c r="AU19" s="37"/>
    </row>
    <row r="20" spans="1:47">
      <c r="A20" s="94"/>
      <c r="B20" s="18"/>
      <c r="C20" s="18"/>
      <c r="D20" s="18"/>
      <c r="E20" s="18"/>
      <c r="F20" s="18"/>
      <c r="G20" s="18"/>
      <c r="H20" s="18"/>
      <c r="I20" s="18"/>
      <c r="J20" s="117"/>
      <c r="K20" s="18"/>
      <c r="L20" s="18"/>
      <c r="M20" s="18"/>
      <c r="N20" s="18"/>
      <c r="O20" s="31"/>
      <c r="P20" s="92"/>
      <c r="Q20" s="63"/>
      <c r="R20" s="93"/>
      <c r="S20" s="92"/>
      <c r="T20" s="63"/>
      <c r="U20" s="92"/>
      <c r="V20" s="63"/>
      <c r="W20" s="63"/>
      <c r="X20" s="92"/>
      <c r="Y20" s="63"/>
      <c r="Z20" s="63"/>
      <c r="AA20" s="63"/>
      <c r="AB20" s="63"/>
      <c r="AC20" s="22"/>
      <c r="AD20" s="22"/>
      <c r="AE20" s="22"/>
      <c r="AF20" s="22"/>
      <c r="AG20" s="22"/>
      <c r="AH20" s="22"/>
      <c r="AI20" s="22"/>
      <c r="AJ20" s="22"/>
      <c r="AK20" s="22"/>
      <c r="AL20" s="22"/>
      <c r="AM20" s="22"/>
      <c r="AN20" s="22"/>
      <c r="AO20" s="22"/>
      <c r="AP20" s="22"/>
      <c r="AQ20" s="22"/>
      <c r="AR20" s="22"/>
      <c r="AS20" s="22"/>
      <c r="AT20" s="22"/>
      <c r="AU20" s="37"/>
    </row>
    <row r="21" spans="1:47" s="1" customFormat="1" ht="13.75" customHeight="1">
      <c r="A21" s="94"/>
      <c r="B21" s="95"/>
      <c r="C21" s="95"/>
      <c r="D21" s="95"/>
      <c r="E21" s="95"/>
      <c r="F21" s="95"/>
      <c r="G21" s="95"/>
      <c r="H21" s="95"/>
      <c r="I21" s="95"/>
      <c r="J21" s="95"/>
      <c r="K21" s="95"/>
      <c r="L21" s="96"/>
      <c r="M21" s="96"/>
      <c r="N21" s="18"/>
      <c r="O21" s="32"/>
      <c r="P21" s="97"/>
      <c r="Q21" s="22"/>
      <c r="R21" s="97"/>
      <c r="S21" s="98"/>
      <c r="T21" s="99"/>
      <c r="U21" s="98"/>
      <c r="V21" s="22"/>
      <c r="W21" s="22"/>
      <c r="X21" s="98"/>
      <c r="Y21" s="22"/>
      <c r="Z21" s="22"/>
      <c r="AA21" s="22"/>
      <c r="AB21" s="22"/>
      <c r="AC21" s="22"/>
      <c r="AD21" s="22"/>
      <c r="AE21" s="22"/>
      <c r="AF21" s="22"/>
      <c r="AG21" s="22"/>
      <c r="AH21" s="22"/>
      <c r="AI21" s="22"/>
      <c r="AJ21" s="22"/>
      <c r="AK21" s="22"/>
      <c r="AL21" s="22"/>
      <c r="AM21" s="22"/>
      <c r="AN21" s="22"/>
      <c r="AO21" s="22"/>
      <c r="AP21" s="22"/>
      <c r="AQ21" s="22"/>
      <c r="AR21" s="22"/>
      <c r="AS21" s="22"/>
      <c r="AT21" s="22"/>
      <c r="AU21" s="37"/>
    </row>
    <row r="22" spans="1:47" s="1" customFormat="1" ht="13.75" customHeight="1">
      <c r="A22" s="94"/>
      <c r="B22" s="18"/>
      <c r="C22" s="18"/>
      <c r="D22" s="18"/>
      <c r="E22" s="18"/>
      <c r="F22" s="18"/>
      <c r="G22" s="18"/>
      <c r="H22" s="18"/>
      <c r="I22" s="18"/>
      <c r="J22" s="283"/>
      <c r="K22" s="283"/>
      <c r="L22" s="96"/>
      <c r="M22" s="96"/>
      <c r="N22" s="18"/>
      <c r="O22" s="15"/>
      <c r="P22" s="22"/>
      <c r="Q22" s="22"/>
      <c r="R22" s="97"/>
      <c r="S22" s="98"/>
      <c r="T22" s="99"/>
      <c r="U22" s="98"/>
      <c r="V22" s="22"/>
      <c r="W22" s="22"/>
      <c r="X22" s="98"/>
      <c r="Y22" s="22"/>
      <c r="Z22" s="22"/>
      <c r="AA22" s="22"/>
      <c r="AB22" s="22"/>
      <c r="AC22" s="22"/>
      <c r="AD22" s="22"/>
      <c r="AE22" s="22"/>
      <c r="AF22" s="22"/>
      <c r="AG22" s="22"/>
      <c r="AH22" s="22"/>
      <c r="AI22" s="22"/>
      <c r="AJ22" s="22"/>
      <c r="AK22" s="22"/>
      <c r="AL22" s="22"/>
      <c r="AM22" s="22"/>
      <c r="AN22" s="22"/>
      <c r="AO22" s="22"/>
      <c r="AP22" s="22"/>
      <c r="AQ22" s="22"/>
      <c r="AR22" s="22"/>
      <c r="AS22" s="22"/>
      <c r="AT22" s="22"/>
      <c r="AU22" s="37"/>
    </row>
    <row r="23" spans="1:47">
      <c r="A23" s="21"/>
      <c r="B23" s="22"/>
      <c r="C23" s="22"/>
      <c r="D23" s="22"/>
      <c r="E23" s="22"/>
      <c r="F23" s="22"/>
      <c r="G23" s="22"/>
      <c r="H23" s="22"/>
      <c r="I23" s="22"/>
      <c r="J23" s="22"/>
      <c r="K23" s="22"/>
      <c r="L23" s="22"/>
      <c r="M23" s="22"/>
      <c r="N23" s="22"/>
      <c r="O23" s="22"/>
      <c r="P23" s="99"/>
      <c r="Q23" s="22"/>
      <c r="R23" s="97"/>
      <c r="S23" s="98"/>
      <c r="T23" s="22"/>
      <c r="U23" s="98"/>
      <c r="V23" s="22"/>
      <c r="W23" s="22"/>
      <c r="X23" s="98"/>
      <c r="Y23" s="22"/>
      <c r="Z23" s="22"/>
      <c r="AA23" s="22"/>
      <c r="AB23" s="22"/>
      <c r="AC23" s="22"/>
      <c r="AD23" s="22"/>
      <c r="AE23" s="22"/>
      <c r="AF23" s="22"/>
      <c r="AG23" s="22"/>
      <c r="AH23" s="22"/>
      <c r="AI23" s="22"/>
      <c r="AJ23" s="22"/>
      <c r="AK23" s="22"/>
      <c r="AL23" s="22"/>
      <c r="AM23" s="22"/>
      <c r="AN23" s="22"/>
      <c r="AO23" s="22"/>
      <c r="AP23" s="22"/>
      <c r="AQ23" s="22"/>
      <c r="AR23" s="22"/>
      <c r="AS23" s="22"/>
      <c r="AT23" s="22"/>
      <c r="AU23" s="37"/>
    </row>
    <row r="24" spans="1:47">
      <c r="A24" s="284"/>
      <c r="B24" s="95"/>
      <c r="C24" s="95"/>
      <c r="D24" s="95"/>
      <c r="E24" s="95"/>
      <c r="F24" s="95"/>
      <c r="G24" s="95"/>
      <c r="H24" s="95"/>
      <c r="I24" s="95"/>
      <c r="J24" s="95"/>
      <c r="K24" s="22"/>
      <c r="L24" s="22"/>
      <c r="M24" s="22"/>
      <c r="N24" s="22"/>
      <c r="O24" s="22"/>
      <c r="P24" s="99"/>
      <c r="Q24" s="22"/>
      <c r="R24" s="97"/>
      <c r="S24" s="98"/>
      <c r="T24" s="22"/>
      <c r="U24" s="98"/>
      <c r="V24" s="22"/>
      <c r="W24" s="22"/>
      <c r="X24" s="98"/>
      <c r="Y24" s="22"/>
      <c r="Z24" s="22"/>
      <c r="AA24" s="22"/>
      <c r="AB24" s="22"/>
      <c r="AC24" s="22"/>
      <c r="AD24" s="22"/>
      <c r="AE24" s="22"/>
      <c r="AF24" s="22"/>
      <c r="AG24" s="22"/>
      <c r="AH24" s="22"/>
      <c r="AI24" s="22"/>
      <c r="AJ24" s="22"/>
      <c r="AK24" s="22"/>
      <c r="AL24" s="22"/>
      <c r="AM24" s="22"/>
      <c r="AN24" s="22"/>
      <c r="AO24" s="22"/>
      <c r="AP24" s="22"/>
      <c r="AQ24" s="22"/>
      <c r="AR24" s="22"/>
      <c r="AS24" s="22"/>
      <c r="AT24" s="22"/>
      <c r="AU24" s="37"/>
    </row>
    <row r="25" spans="1:47">
      <c r="A25" s="38"/>
      <c r="B25" s="33"/>
      <c r="C25" s="34"/>
      <c r="D25" s="63"/>
      <c r="E25" s="63"/>
      <c r="F25" s="63"/>
      <c r="G25" s="63"/>
      <c r="H25" s="63"/>
      <c r="I25" s="63"/>
      <c r="J25" s="63"/>
      <c r="K25" s="63"/>
      <c r="L25" s="63"/>
      <c r="M25" s="63"/>
      <c r="N25" s="63"/>
      <c r="O25" s="285"/>
      <c r="P25" s="285"/>
      <c r="Q25" s="63"/>
      <c r="R25" s="286"/>
      <c r="S25" s="63"/>
      <c r="T25" s="63"/>
      <c r="U25" s="63"/>
      <c r="V25" s="63"/>
      <c r="W25" s="63"/>
      <c r="X25" s="63"/>
      <c r="Y25" s="63"/>
      <c r="Z25" s="63"/>
      <c r="AA25" s="63"/>
      <c r="AB25" s="63"/>
      <c r="AC25" s="22"/>
      <c r="AD25" s="22"/>
      <c r="AE25" s="22"/>
      <c r="AF25" s="22"/>
      <c r="AG25" s="22"/>
      <c r="AH25" s="22"/>
      <c r="AI25" s="22"/>
      <c r="AJ25" s="22"/>
      <c r="AK25" s="22"/>
      <c r="AL25" s="22"/>
      <c r="AM25" s="22"/>
      <c r="AN25" s="22"/>
      <c r="AO25" s="22"/>
      <c r="AP25" s="22"/>
      <c r="AQ25" s="22"/>
      <c r="AR25" s="22"/>
      <c r="AS25" s="22"/>
      <c r="AT25" s="22"/>
      <c r="AU25" s="37"/>
    </row>
    <row r="26" spans="1:47">
      <c r="A26" s="38"/>
      <c r="B26" s="33"/>
      <c r="C26" s="34"/>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22"/>
      <c r="AD26" s="22"/>
      <c r="AE26" s="22"/>
      <c r="AF26" s="22"/>
      <c r="AG26" s="22"/>
      <c r="AH26" s="22"/>
      <c r="AI26" s="22"/>
      <c r="AJ26" s="22"/>
      <c r="AK26" s="22"/>
      <c r="AL26" s="22"/>
      <c r="AM26" s="22"/>
      <c r="AN26" s="22"/>
      <c r="AO26" s="22"/>
      <c r="AP26" s="22"/>
      <c r="AQ26" s="22"/>
      <c r="AR26" s="22"/>
      <c r="AS26" s="22"/>
      <c r="AT26" s="22"/>
      <c r="AU26" s="37"/>
    </row>
    <row r="27" spans="1:47">
      <c r="A27" s="39"/>
      <c r="B27" s="35"/>
      <c r="C27" s="36"/>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22"/>
      <c r="AD27" s="22"/>
      <c r="AE27" s="22"/>
      <c r="AF27" s="22"/>
      <c r="AG27" s="22"/>
      <c r="AH27" s="22"/>
      <c r="AI27" s="22"/>
      <c r="AJ27" s="22"/>
      <c r="AK27" s="22"/>
      <c r="AL27" s="22"/>
      <c r="AM27" s="22"/>
      <c r="AN27" s="22"/>
      <c r="AO27" s="22"/>
      <c r="AP27" s="22"/>
      <c r="AQ27" s="22"/>
      <c r="AR27" s="22"/>
      <c r="AS27" s="22"/>
      <c r="AT27" s="22"/>
      <c r="AU27" s="37"/>
    </row>
    <row r="28" spans="1:47">
      <c r="A28" s="3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22"/>
      <c r="AD28" s="22"/>
      <c r="AE28" s="22"/>
      <c r="AF28" s="22"/>
      <c r="AG28" s="22"/>
      <c r="AH28" s="22"/>
      <c r="AI28" s="22"/>
      <c r="AJ28" s="22"/>
      <c r="AK28" s="22"/>
      <c r="AL28" s="22"/>
      <c r="AM28" s="22"/>
      <c r="AN28" s="22"/>
      <c r="AO28" s="22"/>
      <c r="AP28" s="22"/>
      <c r="AQ28" s="22"/>
      <c r="AR28" s="22"/>
      <c r="AS28" s="22"/>
      <c r="AT28" s="22"/>
      <c r="AU28" s="37"/>
    </row>
    <row r="29" spans="1:47">
      <c r="A29" s="38"/>
      <c r="B29" s="63"/>
      <c r="C29" s="63"/>
      <c r="D29" s="63"/>
      <c r="E29" s="63"/>
      <c r="F29" s="63"/>
      <c r="G29" s="63"/>
      <c r="H29" s="63"/>
      <c r="I29" s="63"/>
      <c r="J29" s="63"/>
      <c r="K29" s="63"/>
      <c r="L29" s="63"/>
      <c r="M29" s="63"/>
      <c r="N29" s="63"/>
      <c r="O29" s="63"/>
      <c r="P29" s="63"/>
      <c r="Q29" s="287"/>
      <c r="R29" s="63"/>
      <c r="S29" s="63"/>
      <c r="T29" s="63"/>
      <c r="U29" s="63"/>
      <c r="V29" s="63"/>
      <c r="W29" s="63"/>
      <c r="X29" s="63"/>
      <c r="Y29" s="63"/>
      <c r="Z29" s="63"/>
      <c r="AA29" s="63"/>
      <c r="AB29" s="63"/>
      <c r="AC29" s="22"/>
      <c r="AD29" s="22"/>
      <c r="AE29" s="22"/>
      <c r="AF29" s="22"/>
      <c r="AG29" s="22"/>
      <c r="AH29" s="22"/>
      <c r="AI29" s="22"/>
      <c r="AJ29" s="22"/>
      <c r="AK29" s="22"/>
      <c r="AL29" s="22"/>
      <c r="AM29" s="22"/>
      <c r="AN29" s="22"/>
      <c r="AO29" s="22"/>
      <c r="AP29" s="22"/>
      <c r="AQ29" s="22"/>
      <c r="AR29" s="22"/>
      <c r="AS29" s="22"/>
      <c r="AT29" s="22"/>
      <c r="AU29" s="37"/>
    </row>
    <row r="30" spans="1:47">
      <c r="A30" s="38"/>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22"/>
      <c r="AD30" s="22"/>
      <c r="AE30" s="22"/>
      <c r="AF30" s="22"/>
      <c r="AG30" s="22"/>
      <c r="AH30" s="22"/>
      <c r="AI30" s="22"/>
      <c r="AJ30" s="22"/>
      <c r="AK30" s="22"/>
      <c r="AL30" s="22"/>
      <c r="AM30" s="22"/>
      <c r="AN30" s="22"/>
      <c r="AO30" s="22"/>
      <c r="AP30" s="22"/>
      <c r="AQ30" s="22"/>
      <c r="AR30" s="22"/>
      <c r="AS30" s="22"/>
      <c r="AT30" s="22"/>
      <c r="AU30" s="37"/>
    </row>
    <row r="31" spans="1:47">
      <c r="A31" s="38"/>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22"/>
      <c r="AD31" s="22"/>
      <c r="AE31" s="22"/>
      <c r="AF31" s="22"/>
      <c r="AG31" s="22"/>
      <c r="AH31" s="22"/>
      <c r="AI31" s="22"/>
      <c r="AJ31" s="22"/>
      <c r="AK31" s="22"/>
      <c r="AL31" s="22"/>
      <c r="AM31" s="22"/>
      <c r="AN31" s="22"/>
      <c r="AO31" s="22"/>
      <c r="AP31" s="22"/>
      <c r="AQ31" s="22"/>
      <c r="AR31" s="22"/>
      <c r="AS31" s="22"/>
      <c r="AT31" s="22"/>
      <c r="AU31" s="37"/>
    </row>
    <row r="32" spans="1:47">
      <c r="A32" s="38"/>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22"/>
      <c r="AD32" s="22"/>
      <c r="AE32" s="22"/>
      <c r="AF32" s="22"/>
      <c r="AG32" s="22"/>
      <c r="AH32" s="22"/>
      <c r="AI32" s="22"/>
      <c r="AJ32" s="22"/>
      <c r="AK32" s="22"/>
      <c r="AL32" s="22"/>
      <c r="AM32" s="22"/>
      <c r="AN32" s="22"/>
      <c r="AO32" s="22"/>
      <c r="AP32" s="22"/>
      <c r="AQ32" s="22"/>
      <c r="AR32" s="22"/>
      <c r="AS32" s="22"/>
      <c r="AT32" s="22"/>
      <c r="AU32" s="37"/>
    </row>
    <row r="33" spans="1:47">
      <c r="A33" s="38"/>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22"/>
      <c r="AD33" s="22"/>
      <c r="AE33" s="22"/>
      <c r="AF33" s="22"/>
      <c r="AG33" s="22"/>
      <c r="AH33" s="22"/>
      <c r="AI33" s="22"/>
      <c r="AJ33" s="22"/>
      <c r="AK33" s="22"/>
      <c r="AL33" s="22"/>
      <c r="AM33" s="22"/>
      <c r="AN33" s="22"/>
      <c r="AO33" s="22"/>
      <c r="AP33" s="22"/>
      <c r="AQ33" s="22"/>
      <c r="AR33" s="22"/>
      <c r="AS33" s="22"/>
      <c r="AT33" s="22"/>
      <c r="AU33" s="37"/>
    </row>
    <row r="34" spans="1:47">
      <c r="A34" s="38"/>
      <c r="B34" s="287">
        <f>TEUS!AC9</f>
        <v>201737</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22"/>
      <c r="AD34" s="22"/>
      <c r="AE34" s="22"/>
      <c r="AF34" s="22"/>
      <c r="AG34" s="22"/>
      <c r="AH34" s="22"/>
      <c r="AI34" s="22"/>
      <c r="AJ34" s="22"/>
      <c r="AK34" s="22"/>
      <c r="AL34" s="22"/>
      <c r="AM34" s="22"/>
      <c r="AN34" s="22"/>
      <c r="AO34" s="22"/>
      <c r="AP34" s="22"/>
      <c r="AQ34" s="22"/>
      <c r="AR34" s="22"/>
      <c r="AS34" s="22"/>
      <c r="AT34" s="22"/>
      <c r="AU34" s="37"/>
    </row>
    <row r="35" spans="1:47">
      <c r="A35" s="38"/>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22"/>
      <c r="AD35" s="22"/>
      <c r="AE35" s="22"/>
      <c r="AF35" s="22"/>
      <c r="AG35" s="22"/>
      <c r="AH35" s="22"/>
      <c r="AI35" s="22"/>
      <c r="AJ35" s="22"/>
      <c r="AK35" s="22"/>
      <c r="AL35" s="22"/>
      <c r="AM35" s="22"/>
      <c r="AN35" s="22"/>
      <c r="AO35" s="22"/>
      <c r="AP35" s="22"/>
      <c r="AQ35" s="22"/>
      <c r="AR35" s="22"/>
      <c r="AS35" s="22"/>
      <c r="AT35" s="22"/>
      <c r="AU35" s="37"/>
    </row>
    <row r="36" spans="1:47">
      <c r="A36" s="38"/>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22"/>
      <c r="AD36" s="22"/>
      <c r="AE36" s="22"/>
      <c r="AF36" s="22"/>
      <c r="AG36" s="22"/>
      <c r="AH36" s="22"/>
      <c r="AI36" s="22"/>
      <c r="AJ36" s="22"/>
      <c r="AK36" s="22"/>
      <c r="AL36" s="22"/>
      <c r="AM36" s="22"/>
      <c r="AN36" s="22"/>
      <c r="AO36" s="22"/>
      <c r="AP36" s="22"/>
      <c r="AQ36" s="22"/>
      <c r="AR36" s="22"/>
      <c r="AS36" s="22"/>
      <c r="AT36" s="22"/>
      <c r="AU36" s="37"/>
    </row>
    <row r="37" spans="1:47">
      <c r="A37" s="38"/>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22"/>
      <c r="AD37" s="22"/>
      <c r="AE37" s="22"/>
      <c r="AF37" s="22"/>
      <c r="AG37" s="22"/>
      <c r="AH37" s="22"/>
      <c r="AI37" s="22"/>
      <c r="AJ37" s="22"/>
      <c r="AK37" s="22"/>
      <c r="AL37" s="22"/>
      <c r="AM37" s="22"/>
      <c r="AN37" s="22"/>
      <c r="AO37" s="22"/>
      <c r="AP37" s="22"/>
      <c r="AQ37" s="22"/>
      <c r="AR37" s="22"/>
      <c r="AS37" s="22"/>
      <c r="AT37" s="22"/>
      <c r="AU37" s="37"/>
    </row>
    <row r="38" spans="1:47">
      <c r="A38" s="38"/>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22"/>
      <c r="AD38" s="22"/>
      <c r="AE38" s="22"/>
      <c r="AF38" s="22"/>
      <c r="AG38" s="22"/>
      <c r="AH38" s="22"/>
      <c r="AI38" s="22"/>
      <c r="AJ38" s="22"/>
      <c r="AK38" s="22"/>
      <c r="AL38" s="22"/>
      <c r="AM38" s="22"/>
      <c r="AN38" s="22"/>
      <c r="AO38" s="22"/>
      <c r="AP38" s="22"/>
      <c r="AQ38" s="22"/>
      <c r="AR38" s="22"/>
      <c r="AS38" s="22"/>
      <c r="AT38" s="22"/>
      <c r="AU38" s="37"/>
    </row>
    <row r="39" spans="1:47">
      <c r="A39" s="38"/>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22"/>
      <c r="AD39" s="22"/>
      <c r="AE39" s="22"/>
      <c r="AF39" s="22"/>
      <c r="AG39" s="22"/>
      <c r="AH39" s="22"/>
      <c r="AI39" s="22"/>
      <c r="AJ39" s="22"/>
      <c r="AK39" s="22"/>
      <c r="AL39" s="22"/>
      <c r="AM39" s="22"/>
      <c r="AN39" s="22"/>
      <c r="AO39" s="22"/>
      <c r="AP39" s="22"/>
      <c r="AQ39" s="22"/>
      <c r="AR39" s="22"/>
      <c r="AS39" s="22"/>
      <c r="AT39" s="22"/>
      <c r="AU39" s="37"/>
    </row>
    <row r="40" spans="1:47">
      <c r="A40" s="38"/>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22"/>
      <c r="AD40" s="22"/>
      <c r="AE40" s="22"/>
      <c r="AF40" s="22"/>
      <c r="AG40" s="22"/>
      <c r="AH40" s="22"/>
      <c r="AI40" s="22"/>
      <c r="AJ40" s="22"/>
      <c r="AK40" s="22"/>
      <c r="AL40" s="22"/>
      <c r="AM40" s="22"/>
      <c r="AN40" s="22"/>
      <c r="AO40" s="22"/>
      <c r="AP40" s="22"/>
      <c r="AQ40" s="22"/>
      <c r="AR40" s="22"/>
      <c r="AS40" s="22"/>
      <c r="AT40" s="22"/>
      <c r="AU40" s="37"/>
    </row>
    <row r="41" spans="1:47">
      <c r="A41" s="38"/>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22"/>
      <c r="AD41" s="22"/>
      <c r="AE41" s="22"/>
      <c r="AF41" s="22"/>
      <c r="AG41" s="22"/>
      <c r="AH41" s="22"/>
      <c r="AI41" s="22"/>
      <c r="AJ41" s="22"/>
      <c r="AK41" s="22"/>
      <c r="AL41" s="22"/>
      <c r="AM41" s="22"/>
      <c r="AN41" s="22"/>
      <c r="AO41" s="22"/>
      <c r="AP41" s="22"/>
      <c r="AQ41" s="22"/>
      <c r="AR41" s="22"/>
      <c r="AS41" s="22"/>
      <c r="AT41" s="22"/>
      <c r="AU41" s="37"/>
    </row>
    <row r="42" spans="1:47">
      <c r="A42" s="38"/>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22"/>
      <c r="AD42" s="22"/>
      <c r="AE42" s="22"/>
      <c r="AF42" s="22"/>
      <c r="AG42" s="22"/>
      <c r="AH42" s="22"/>
      <c r="AI42" s="22"/>
      <c r="AJ42" s="22"/>
      <c r="AK42" s="22"/>
      <c r="AL42" s="22"/>
      <c r="AM42" s="22"/>
      <c r="AN42" s="22"/>
      <c r="AO42" s="22"/>
      <c r="AP42" s="22"/>
      <c r="AQ42" s="22"/>
      <c r="AR42" s="22"/>
      <c r="AS42" s="22"/>
      <c r="AT42" s="22"/>
      <c r="AU42" s="37"/>
    </row>
    <row r="43" spans="1:47">
      <c r="A43" s="38"/>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22"/>
      <c r="AD43" s="22"/>
      <c r="AE43" s="22"/>
      <c r="AF43" s="22"/>
      <c r="AG43" s="22"/>
      <c r="AH43" s="22"/>
      <c r="AI43" s="22"/>
      <c r="AJ43" s="22"/>
      <c r="AK43" s="22"/>
      <c r="AL43" s="22"/>
      <c r="AM43" s="22"/>
      <c r="AN43" s="22"/>
      <c r="AO43" s="22"/>
      <c r="AP43" s="22"/>
      <c r="AQ43" s="22"/>
      <c r="AR43" s="22"/>
      <c r="AS43" s="22"/>
      <c r="AT43" s="22"/>
      <c r="AU43" s="37"/>
    </row>
    <row r="44" spans="1:47">
      <c r="A44" s="38"/>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22"/>
      <c r="AD44" s="22"/>
      <c r="AE44" s="22"/>
      <c r="AF44" s="22"/>
      <c r="AG44" s="22"/>
      <c r="AH44" s="22"/>
      <c r="AI44" s="22"/>
      <c r="AJ44" s="22"/>
      <c r="AK44" s="22"/>
      <c r="AL44" s="22"/>
      <c r="AM44" s="22"/>
      <c r="AN44" s="22"/>
      <c r="AO44" s="22"/>
      <c r="AP44" s="22"/>
      <c r="AQ44" s="22"/>
      <c r="AR44" s="22"/>
      <c r="AS44" s="22"/>
      <c r="AT44" s="22"/>
      <c r="AU44" s="37"/>
    </row>
    <row r="45" spans="1:47">
      <c r="A45" s="38"/>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22"/>
      <c r="AD45" s="22"/>
      <c r="AE45" s="22"/>
      <c r="AF45" s="22"/>
      <c r="AG45" s="22"/>
      <c r="AH45" s="22"/>
      <c r="AI45" s="22"/>
      <c r="AJ45" s="22"/>
      <c r="AK45" s="22"/>
      <c r="AL45" s="22"/>
      <c r="AM45" s="22"/>
      <c r="AN45" s="22"/>
      <c r="AO45" s="22"/>
      <c r="AP45" s="22"/>
      <c r="AQ45" s="22"/>
      <c r="AR45" s="22"/>
      <c r="AS45" s="22"/>
      <c r="AT45" s="22"/>
      <c r="AU45" s="37"/>
    </row>
    <row r="46" spans="1:47">
      <c r="A46" s="38"/>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22"/>
      <c r="AD46" s="22"/>
      <c r="AE46" s="22"/>
      <c r="AF46" s="22"/>
      <c r="AG46" s="22"/>
      <c r="AH46" s="22"/>
      <c r="AI46" s="22"/>
      <c r="AJ46" s="22"/>
      <c r="AK46" s="22"/>
      <c r="AL46" s="22"/>
      <c r="AM46" s="22"/>
      <c r="AN46" s="22"/>
      <c r="AO46" s="22"/>
      <c r="AP46" s="22"/>
      <c r="AQ46" s="22"/>
      <c r="AR46" s="22"/>
      <c r="AS46" s="22"/>
      <c r="AT46" s="22"/>
      <c r="AU46" s="37"/>
    </row>
    <row r="47" spans="1:47">
      <c r="A47" s="38"/>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22"/>
      <c r="AD47" s="22"/>
      <c r="AE47" s="22"/>
      <c r="AF47" s="22"/>
      <c r="AG47" s="22"/>
      <c r="AH47" s="22"/>
      <c r="AI47" s="22"/>
      <c r="AJ47" s="22"/>
      <c r="AK47" s="22"/>
      <c r="AL47" s="22"/>
      <c r="AM47" s="22"/>
      <c r="AN47" s="22"/>
      <c r="AO47" s="22"/>
      <c r="AP47" s="22"/>
      <c r="AQ47" s="22"/>
      <c r="AR47" s="22"/>
      <c r="AS47" s="22"/>
      <c r="AT47" s="22"/>
      <c r="AU47" s="37"/>
    </row>
    <row r="48" spans="1:47">
      <c r="A48" s="38"/>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22"/>
      <c r="AD48" s="22"/>
      <c r="AE48" s="22"/>
      <c r="AF48" s="22"/>
      <c r="AG48" s="22"/>
      <c r="AH48" s="22"/>
      <c r="AI48" s="22"/>
      <c r="AJ48" s="22"/>
      <c r="AK48" s="22"/>
      <c r="AL48" s="22"/>
      <c r="AM48" s="22"/>
      <c r="AN48" s="22"/>
      <c r="AO48" s="22"/>
      <c r="AP48" s="22"/>
      <c r="AQ48" s="22"/>
      <c r="AR48" s="22"/>
      <c r="AS48" s="22"/>
      <c r="AT48" s="22"/>
      <c r="AU48" s="37"/>
    </row>
    <row r="49" spans="1:47">
      <c r="A49" s="38"/>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22"/>
      <c r="AD49" s="22"/>
      <c r="AE49" s="22"/>
      <c r="AF49" s="22"/>
      <c r="AG49" s="22"/>
      <c r="AH49" s="22"/>
      <c r="AI49" s="22"/>
      <c r="AJ49" s="22"/>
      <c r="AK49" s="22"/>
      <c r="AL49" s="22"/>
      <c r="AM49" s="22"/>
      <c r="AN49" s="22"/>
      <c r="AO49" s="22"/>
      <c r="AP49" s="22"/>
      <c r="AQ49" s="22"/>
      <c r="AR49" s="22"/>
      <c r="AS49" s="22"/>
      <c r="AT49" s="22"/>
      <c r="AU49" s="37"/>
    </row>
    <row r="50" spans="1:47">
      <c r="A50" s="38"/>
      <c r="B50" s="63"/>
      <c r="C50" s="63"/>
      <c r="D50" s="63"/>
      <c r="E50" s="63"/>
      <c r="F50" s="63"/>
      <c r="G50" s="63"/>
      <c r="H50" s="63"/>
      <c r="I50" s="63"/>
      <c r="J50" s="63"/>
      <c r="K50" s="63"/>
      <c r="L50" s="63"/>
      <c r="M50" s="63"/>
      <c r="N50" s="63"/>
      <c r="O50" s="288"/>
      <c r="P50" s="63"/>
      <c r="Q50" s="63"/>
      <c r="R50" s="63"/>
      <c r="S50" s="63"/>
      <c r="T50" s="63"/>
      <c r="U50" s="63"/>
      <c r="V50" s="63"/>
      <c r="W50" s="63"/>
      <c r="X50" s="63"/>
      <c r="Y50" s="63"/>
      <c r="Z50" s="63"/>
      <c r="AA50" s="63"/>
      <c r="AB50" s="63"/>
      <c r="AC50" s="22"/>
      <c r="AD50" s="22"/>
      <c r="AE50" s="22"/>
      <c r="AF50" s="22"/>
      <c r="AG50" s="22"/>
      <c r="AH50" s="22"/>
      <c r="AI50" s="22"/>
      <c r="AJ50" s="22"/>
      <c r="AK50" s="22"/>
      <c r="AL50" s="22"/>
      <c r="AM50" s="22"/>
      <c r="AN50" s="22"/>
      <c r="AO50" s="22"/>
      <c r="AP50" s="22"/>
      <c r="AQ50" s="22"/>
      <c r="AR50" s="22"/>
      <c r="AS50" s="22"/>
      <c r="AT50" s="22"/>
      <c r="AU50" s="37"/>
    </row>
    <row r="51" spans="1:47">
      <c r="A51" s="38"/>
      <c r="B51" s="63"/>
      <c r="C51" s="63"/>
      <c r="D51" s="63"/>
      <c r="E51" s="63"/>
      <c r="F51" s="63"/>
      <c r="G51" s="63"/>
      <c r="H51" s="63"/>
      <c r="I51" s="63"/>
      <c r="J51" s="63"/>
      <c r="K51" s="63"/>
      <c r="L51" s="63"/>
      <c r="M51" s="63"/>
      <c r="N51" s="63"/>
      <c r="O51" s="288"/>
      <c r="P51" s="63"/>
      <c r="Q51" s="63"/>
      <c r="R51" s="63"/>
      <c r="S51" s="63"/>
      <c r="T51" s="63"/>
      <c r="U51" s="63"/>
      <c r="V51" s="63"/>
      <c r="W51" s="63"/>
      <c r="X51" s="63"/>
      <c r="Y51" s="63"/>
      <c r="Z51" s="63"/>
      <c r="AA51" s="63"/>
      <c r="AB51" s="63"/>
      <c r="AC51" s="22"/>
      <c r="AD51" s="22"/>
      <c r="AE51" s="22"/>
      <c r="AF51" s="22"/>
      <c r="AG51" s="22"/>
      <c r="AH51" s="22"/>
      <c r="AI51" s="22"/>
      <c r="AJ51" s="22"/>
      <c r="AK51" s="22"/>
      <c r="AL51" s="22"/>
      <c r="AM51" s="22"/>
      <c r="AN51" s="22"/>
      <c r="AO51" s="22"/>
      <c r="AP51" s="22"/>
      <c r="AQ51" s="22"/>
      <c r="AR51" s="22"/>
      <c r="AS51" s="22"/>
      <c r="AT51" s="22"/>
      <c r="AU51" s="37"/>
    </row>
    <row r="52" spans="1:47">
      <c r="A52" s="38"/>
      <c r="B52" s="63"/>
      <c r="C52" s="63"/>
      <c r="D52" s="63"/>
      <c r="E52" s="63"/>
      <c r="F52" s="63"/>
      <c r="G52" s="63"/>
      <c r="H52" s="63"/>
      <c r="I52" s="63"/>
      <c r="J52" s="63"/>
      <c r="K52" s="63"/>
      <c r="L52" s="63"/>
      <c r="M52" s="63"/>
      <c r="N52" s="63"/>
      <c r="O52" s="288"/>
      <c r="P52" s="63"/>
      <c r="Q52" s="63"/>
      <c r="R52" s="63"/>
      <c r="S52" s="63"/>
      <c r="T52" s="63"/>
      <c r="U52" s="63"/>
      <c r="V52" s="63"/>
      <c r="W52" s="63"/>
      <c r="X52" s="63"/>
      <c r="Y52" s="63"/>
      <c r="Z52" s="63"/>
      <c r="AA52" s="63"/>
      <c r="AB52" s="63"/>
      <c r="AC52" s="22"/>
      <c r="AD52" s="22"/>
      <c r="AE52" s="22"/>
      <c r="AF52" s="22"/>
      <c r="AG52" s="22"/>
      <c r="AH52" s="22"/>
      <c r="AI52" s="22"/>
      <c r="AJ52" s="22"/>
      <c r="AK52" s="22"/>
      <c r="AL52" s="22"/>
      <c r="AM52" s="22"/>
      <c r="AN52" s="22"/>
      <c r="AO52" s="22"/>
      <c r="AP52" s="22"/>
      <c r="AQ52" s="22"/>
      <c r="AR52" s="22"/>
      <c r="AS52" s="22"/>
      <c r="AT52" s="22"/>
      <c r="AU52" s="37"/>
    </row>
    <row r="53" spans="1:47">
      <c r="A53" s="38"/>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22"/>
      <c r="AD53" s="22"/>
      <c r="AE53" s="22"/>
      <c r="AF53" s="22"/>
      <c r="AG53" s="22"/>
      <c r="AH53" s="22"/>
      <c r="AI53" s="22"/>
      <c r="AJ53" s="22"/>
      <c r="AK53" s="22"/>
      <c r="AL53" s="22"/>
      <c r="AM53" s="22"/>
      <c r="AN53" s="22"/>
      <c r="AO53" s="22"/>
      <c r="AP53" s="22"/>
      <c r="AQ53" s="22"/>
      <c r="AR53" s="22"/>
      <c r="AS53" s="22"/>
      <c r="AT53" s="22"/>
      <c r="AU53" s="37"/>
    </row>
    <row r="54" spans="1:47">
      <c r="A54" s="38"/>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22"/>
      <c r="AD54" s="22"/>
      <c r="AE54" s="22"/>
      <c r="AF54" s="22"/>
      <c r="AG54" s="22"/>
      <c r="AH54" s="22"/>
      <c r="AI54" s="22"/>
      <c r="AJ54" s="22"/>
      <c r="AK54" s="22"/>
      <c r="AL54" s="22"/>
      <c r="AM54" s="22"/>
      <c r="AN54" s="22"/>
      <c r="AO54" s="22"/>
      <c r="AP54" s="22"/>
      <c r="AQ54" s="22"/>
      <c r="AR54" s="22"/>
      <c r="AS54" s="22"/>
      <c r="AT54" s="22"/>
      <c r="AU54" s="37"/>
    </row>
    <row r="55" spans="1:47">
      <c r="A55" s="38"/>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22"/>
      <c r="AD55" s="22"/>
      <c r="AE55" s="22"/>
      <c r="AF55" s="22"/>
      <c r="AG55" s="22"/>
      <c r="AH55" s="22"/>
      <c r="AI55" s="22"/>
      <c r="AJ55" s="22"/>
      <c r="AK55" s="22"/>
      <c r="AL55" s="22"/>
      <c r="AM55" s="22"/>
      <c r="AN55" s="22"/>
      <c r="AO55" s="22"/>
      <c r="AP55" s="22"/>
      <c r="AQ55" s="22"/>
      <c r="AR55" s="22"/>
      <c r="AS55" s="22"/>
      <c r="AT55" s="22"/>
      <c r="AU55" s="37"/>
    </row>
    <row r="56" spans="1:47">
      <c r="A56" s="38"/>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22"/>
      <c r="AD56" s="22"/>
      <c r="AE56" s="22"/>
      <c r="AF56" s="22"/>
      <c r="AG56" s="22"/>
      <c r="AH56" s="22"/>
      <c r="AI56" s="22"/>
      <c r="AJ56" s="22"/>
      <c r="AK56" s="22"/>
      <c r="AL56" s="22"/>
      <c r="AM56" s="22"/>
      <c r="AN56" s="22"/>
      <c r="AO56" s="22"/>
      <c r="AP56" s="22"/>
      <c r="AQ56" s="22"/>
      <c r="AR56" s="22"/>
      <c r="AS56" s="22"/>
      <c r="AT56" s="22"/>
      <c r="AU56" s="37"/>
    </row>
    <row r="57" spans="1:47">
      <c r="A57" s="38"/>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22"/>
      <c r="AD57" s="22"/>
      <c r="AE57" s="22"/>
      <c r="AF57" s="22"/>
      <c r="AG57" s="22"/>
      <c r="AH57" s="22"/>
      <c r="AI57" s="22"/>
      <c r="AJ57" s="22"/>
      <c r="AK57" s="22"/>
      <c r="AL57" s="22"/>
      <c r="AM57" s="22"/>
      <c r="AN57" s="22"/>
      <c r="AO57" s="22"/>
      <c r="AP57" s="22"/>
      <c r="AQ57" s="22"/>
      <c r="AR57" s="22"/>
      <c r="AS57" s="22"/>
      <c r="AT57" s="22"/>
      <c r="AU57" s="37"/>
    </row>
    <row r="58" spans="1:47">
      <c r="A58" s="38"/>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22"/>
      <c r="AD58" s="22"/>
      <c r="AE58" s="22"/>
      <c r="AF58" s="22"/>
      <c r="AG58" s="22"/>
      <c r="AH58" s="22"/>
      <c r="AI58" s="22"/>
      <c r="AJ58" s="22"/>
      <c r="AK58" s="22"/>
      <c r="AL58" s="22"/>
      <c r="AM58" s="22"/>
      <c r="AN58" s="22"/>
      <c r="AO58" s="22"/>
      <c r="AP58" s="22"/>
      <c r="AQ58" s="22"/>
      <c r="AR58" s="22"/>
      <c r="AS58" s="22"/>
      <c r="AT58" s="22"/>
      <c r="AU58" s="37"/>
    </row>
    <row r="59" spans="1:47">
      <c r="A59" s="38"/>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22"/>
      <c r="AD59" s="22"/>
      <c r="AE59" s="22"/>
      <c r="AF59" s="22"/>
      <c r="AG59" s="22"/>
      <c r="AH59" s="22"/>
      <c r="AI59" s="22"/>
      <c r="AJ59" s="22"/>
      <c r="AK59" s="22"/>
      <c r="AL59" s="22"/>
      <c r="AM59" s="22"/>
      <c r="AN59" s="22"/>
      <c r="AO59" s="22"/>
      <c r="AP59" s="22"/>
      <c r="AQ59" s="22"/>
      <c r="AR59" s="22"/>
      <c r="AS59" s="22"/>
      <c r="AT59" s="22"/>
      <c r="AU59" s="37"/>
    </row>
    <row r="60" spans="1:47">
      <c r="A60" s="38"/>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22"/>
      <c r="AD60" s="22"/>
      <c r="AE60" s="22"/>
      <c r="AF60" s="22"/>
      <c r="AG60" s="22"/>
      <c r="AH60" s="22"/>
      <c r="AI60" s="22"/>
      <c r="AJ60" s="22"/>
      <c r="AK60" s="22"/>
      <c r="AL60" s="22"/>
      <c r="AM60" s="22"/>
      <c r="AN60" s="22"/>
      <c r="AO60" s="22"/>
      <c r="AP60" s="22"/>
      <c r="AQ60" s="22"/>
      <c r="AR60" s="22"/>
      <c r="AS60" s="22"/>
      <c r="AT60" s="22"/>
      <c r="AU60" s="37"/>
    </row>
    <row r="61" spans="1:47">
      <c r="A61" s="38"/>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22"/>
      <c r="AD61" s="22"/>
      <c r="AE61" s="22"/>
      <c r="AF61" s="22"/>
      <c r="AG61" s="22"/>
      <c r="AH61" s="22"/>
      <c r="AI61" s="22"/>
      <c r="AJ61" s="22"/>
      <c r="AK61" s="22"/>
      <c r="AL61" s="22"/>
      <c r="AM61" s="22"/>
      <c r="AN61" s="22"/>
      <c r="AO61" s="22"/>
      <c r="AP61" s="22"/>
      <c r="AQ61" s="22"/>
      <c r="AR61" s="22"/>
      <c r="AS61" s="22"/>
      <c r="AT61" s="22"/>
      <c r="AU61" s="37"/>
    </row>
    <row r="62" spans="1:47">
      <c r="A62" s="38"/>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22"/>
      <c r="AD62" s="22"/>
      <c r="AE62" s="22"/>
      <c r="AF62" s="22"/>
      <c r="AG62" s="22"/>
      <c r="AH62" s="22"/>
      <c r="AI62" s="22"/>
      <c r="AJ62" s="22"/>
      <c r="AK62" s="22"/>
      <c r="AL62" s="22"/>
      <c r="AM62" s="22"/>
      <c r="AN62" s="22"/>
      <c r="AO62" s="22"/>
      <c r="AP62" s="22"/>
      <c r="AQ62" s="22"/>
      <c r="AR62" s="22"/>
      <c r="AS62" s="22"/>
      <c r="AT62" s="22"/>
      <c r="AU62" s="37"/>
    </row>
    <row r="63" spans="1:47">
      <c r="A63" s="38"/>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22"/>
      <c r="AD63" s="22"/>
      <c r="AE63" s="22"/>
      <c r="AF63" s="22"/>
      <c r="AG63" s="22"/>
      <c r="AH63" s="22"/>
      <c r="AI63" s="22"/>
      <c r="AJ63" s="22"/>
      <c r="AK63" s="22"/>
      <c r="AL63" s="22"/>
      <c r="AM63" s="22"/>
      <c r="AN63" s="22"/>
      <c r="AO63" s="22"/>
      <c r="AP63" s="22"/>
      <c r="AQ63" s="22"/>
      <c r="AR63" s="22"/>
      <c r="AS63" s="22"/>
      <c r="AT63" s="22"/>
      <c r="AU63" s="37"/>
    </row>
    <row r="64" spans="1:47">
      <c r="A64" s="38"/>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22"/>
      <c r="AD64" s="22"/>
      <c r="AE64" s="22"/>
      <c r="AF64" s="22"/>
      <c r="AG64" s="22"/>
      <c r="AH64" s="22"/>
      <c r="AI64" s="22"/>
      <c r="AJ64" s="22"/>
      <c r="AK64" s="22"/>
      <c r="AL64" s="22"/>
      <c r="AM64" s="22"/>
      <c r="AN64" s="22"/>
      <c r="AO64" s="22"/>
      <c r="AP64" s="22"/>
      <c r="AQ64" s="22"/>
      <c r="AR64" s="22"/>
      <c r="AS64" s="22"/>
      <c r="AT64" s="22"/>
      <c r="AU64" s="37"/>
    </row>
    <row r="65" spans="1:47">
      <c r="A65" s="38"/>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22"/>
      <c r="AD65" s="22"/>
      <c r="AE65" s="22"/>
      <c r="AF65" s="22"/>
      <c r="AG65" s="22"/>
      <c r="AH65" s="22"/>
      <c r="AI65" s="22"/>
      <c r="AJ65" s="22"/>
      <c r="AK65" s="22"/>
      <c r="AL65" s="22"/>
      <c r="AM65" s="22"/>
      <c r="AN65" s="22"/>
      <c r="AO65" s="22"/>
      <c r="AP65" s="22"/>
      <c r="AQ65" s="22"/>
      <c r="AR65" s="22"/>
      <c r="AS65" s="22"/>
      <c r="AT65" s="22"/>
      <c r="AU65" s="37"/>
    </row>
    <row r="66" spans="1:47">
      <c r="A66" s="38"/>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22"/>
      <c r="AD66" s="22"/>
      <c r="AE66" s="22"/>
      <c r="AF66" s="22"/>
      <c r="AG66" s="22"/>
      <c r="AH66" s="22"/>
      <c r="AI66" s="22"/>
      <c r="AJ66" s="22"/>
      <c r="AK66" s="22"/>
      <c r="AL66" s="22"/>
      <c r="AM66" s="22"/>
      <c r="AN66" s="22"/>
      <c r="AO66" s="22"/>
      <c r="AP66" s="22"/>
      <c r="AQ66" s="22"/>
      <c r="AR66" s="22"/>
      <c r="AS66" s="22"/>
      <c r="AT66" s="22"/>
      <c r="AU66" s="37"/>
    </row>
    <row r="67" spans="1:47">
      <c r="A67" s="38"/>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22"/>
      <c r="AD67" s="22"/>
      <c r="AE67" s="22"/>
      <c r="AF67" s="22"/>
      <c r="AG67" s="22"/>
      <c r="AH67" s="22"/>
      <c r="AI67" s="22"/>
      <c r="AJ67" s="22"/>
      <c r="AK67" s="22"/>
      <c r="AL67" s="22"/>
      <c r="AM67" s="22"/>
      <c r="AN67" s="22"/>
      <c r="AO67" s="22"/>
      <c r="AP67" s="22"/>
      <c r="AQ67" s="22"/>
      <c r="AR67" s="22"/>
      <c r="AS67" s="22"/>
      <c r="AT67" s="22"/>
      <c r="AU67" s="37"/>
    </row>
    <row r="68" spans="1:47">
      <c r="A68" s="38"/>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22"/>
      <c r="AD68" s="22"/>
      <c r="AE68" s="22"/>
      <c r="AF68" s="22"/>
      <c r="AG68" s="22"/>
      <c r="AH68" s="22"/>
      <c r="AI68" s="22"/>
      <c r="AJ68" s="22"/>
      <c r="AK68" s="22"/>
      <c r="AL68" s="22"/>
      <c r="AM68" s="22"/>
      <c r="AN68" s="22"/>
      <c r="AO68" s="22"/>
      <c r="AP68" s="22"/>
      <c r="AQ68" s="22"/>
      <c r="AR68" s="22"/>
      <c r="AS68" s="22"/>
      <c r="AT68" s="22"/>
      <c r="AU68" s="37"/>
    </row>
    <row r="69" spans="1:47">
      <c r="A69" s="38"/>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22"/>
      <c r="AD69" s="22"/>
      <c r="AE69" s="22"/>
      <c r="AF69" s="22"/>
      <c r="AG69" s="22"/>
      <c r="AH69" s="22"/>
      <c r="AI69" s="22"/>
      <c r="AJ69" s="22"/>
      <c r="AK69" s="22"/>
      <c r="AL69" s="22"/>
      <c r="AM69" s="22"/>
      <c r="AN69" s="22"/>
      <c r="AO69" s="22"/>
      <c r="AP69" s="22"/>
      <c r="AQ69" s="22"/>
      <c r="AR69" s="22"/>
      <c r="AS69" s="22"/>
      <c r="AT69" s="22"/>
      <c r="AU69" s="37"/>
    </row>
    <row r="70" spans="1:47">
      <c r="A70" s="38"/>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22"/>
      <c r="AD70" s="22"/>
      <c r="AE70" s="22"/>
      <c r="AF70" s="22"/>
      <c r="AG70" s="22"/>
      <c r="AH70" s="22"/>
      <c r="AI70" s="22"/>
      <c r="AJ70" s="22"/>
      <c r="AK70" s="22"/>
      <c r="AL70" s="22"/>
      <c r="AM70" s="22"/>
      <c r="AN70" s="22"/>
      <c r="AO70" s="22"/>
      <c r="AP70" s="22"/>
      <c r="AQ70" s="22"/>
      <c r="AR70" s="22"/>
      <c r="AS70" s="22"/>
      <c r="AT70" s="22"/>
      <c r="AU70" s="37"/>
    </row>
    <row r="71" spans="1:47">
      <c r="A71" s="38"/>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22"/>
      <c r="AD71" s="22"/>
      <c r="AE71" s="22"/>
      <c r="AF71" s="22"/>
      <c r="AG71" s="22"/>
      <c r="AH71" s="22"/>
      <c r="AI71" s="22"/>
      <c r="AJ71" s="22"/>
      <c r="AK71" s="22"/>
      <c r="AL71" s="22"/>
      <c r="AM71" s="22"/>
      <c r="AN71" s="22"/>
      <c r="AO71" s="22"/>
      <c r="AP71" s="22"/>
      <c r="AQ71" s="22"/>
      <c r="AR71" s="22"/>
      <c r="AS71" s="22"/>
      <c r="AT71" s="22"/>
      <c r="AU71" s="37"/>
    </row>
    <row r="72" spans="1:47">
      <c r="A72" s="38"/>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22"/>
      <c r="AD72" s="22"/>
      <c r="AE72" s="22"/>
      <c r="AF72" s="22"/>
      <c r="AG72" s="22"/>
      <c r="AH72" s="22"/>
      <c r="AI72" s="22"/>
      <c r="AJ72" s="22"/>
      <c r="AK72" s="22"/>
      <c r="AL72" s="22"/>
      <c r="AM72" s="22"/>
      <c r="AN72" s="22"/>
      <c r="AO72" s="22"/>
      <c r="AP72" s="22"/>
      <c r="AQ72" s="22"/>
      <c r="AR72" s="22"/>
      <c r="AS72" s="22"/>
      <c r="AT72" s="22"/>
      <c r="AU72" s="37"/>
    </row>
    <row r="73" spans="1:47">
      <c r="A73" s="38"/>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22"/>
      <c r="AD73" s="22"/>
      <c r="AE73" s="22"/>
      <c r="AF73" s="22"/>
      <c r="AG73" s="22"/>
      <c r="AH73" s="22"/>
      <c r="AI73" s="22"/>
      <c r="AJ73" s="22"/>
      <c r="AK73" s="22"/>
      <c r="AL73" s="22"/>
      <c r="AM73" s="22"/>
      <c r="AN73" s="22"/>
      <c r="AO73" s="22"/>
      <c r="AP73" s="22"/>
      <c r="AQ73" s="22"/>
      <c r="AR73" s="22"/>
      <c r="AS73" s="22"/>
      <c r="AT73" s="22"/>
      <c r="AU73" s="37"/>
    </row>
    <row r="74" spans="1:47">
      <c r="A74" s="38"/>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22"/>
      <c r="AD74" s="22"/>
      <c r="AE74" s="22"/>
      <c r="AF74" s="22"/>
      <c r="AG74" s="22"/>
      <c r="AH74" s="22"/>
      <c r="AI74" s="22"/>
      <c r="AJ74" s="22"/>
      <c r="AK74" s="22"/>
      <c r="AL74" s="22"/>
      <c r="AM74" s="22"/>
      <c r="AN74" s="22"/>
      <c r="AO74" s="22"/>
      <c r="AP74" s="22"/>
      <c r="AQ74" s="22"/>
      <c r="AR74" s="22"/>
      <c r="AS74" s="22"/>
      <c r="AT74" s="22"/>
      <c r="AU74" s="37"/>
    </row>
    <row r="75" spans="1:47">
      <c r="A75" s="38"/>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22"/>
      <c r="AD75" s="22"/>
      <c r="AE75" s="22"/>
      <c r="AF75" s="22"/>
      <c r="AG75" s="22"/>
      <c r="AH75" s="22"/>
      <c r="AI75" s="22"/>
      <c r="AJ75" s="22"/>
      <c r="AK75" s="22"/>
      <c r="AL75" s="22"/>
      <c r="AM75" s="22"/>
      <c r="AN75" s="22"/>
      <c r="AO75" s="22"/>
      <c r="AP75" s="22"/>
      <c r="AQ75" s="22"/>
      <c r="AR75" s="22"/>
      <c r="AS75" s="22"/>
      <c r="AT75" s="22"/>
      <c r="AU75" s="37"/>
    </row>
    <row r="76" spans="1:47">
      <c r="A76" s="38"/>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22"/>
      <c r="AD76" s="22"/>
      <c r="AE76" s="22"/>
      <c r="AF76" s="22"/>
      <c r="AG76" s="22"/>
      <c r="AH76" s="22"/>
      <c r="AI76" s="22"/>
      <c r="AJ76" s="22"/>
      <c r="AK76" s="22"/>
      <c r="AL76" s="22"/>
      <c r="AM76" s="22"/>
      <c r="AN76" s="22"/>
      <c r="AO76" s="22"/>
      <c r="AP76" s="22"/>
      <c r="AQ76" s="22"/>
      <c r="AR76" s="22"/>
      <c r="AS76" s="22"/>
      <c r="AT76" s="22"/>
      <c r="AU76" s="37"/>
    </row>
    <row r="77" spans="1:47">
      <c r="A77" s="38"/>
      <c r="B77" s="63"/>
      <c r="C77" s="63"/>
      <c r="D77" s="63"/>
      <c r="E77" s="63"/>
      <c r="F77" s="63"/>
      <c r="G77" s="63"/>
      <c r="H77" s="63"/>
      <c r="I77" s="63"/>
      <c r="J77" s="63"/>
      <c r="K77" s="63"/>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37"/>
    </row>
    <row r="78" spans="1:47">
      <c r="A78" s="38"/>
      <c r="B78" s="63"/>
      <c r="C78" s="63"/>
      <c r="D78" s="63"/>
      <c r="E78" s="63"/>
      <c r="F78" s="289"/>
      <c r="G78" s="289"/>
      <c r="H78" s="63"/>
      <c r="I78" s="63"/>
      <c r="J78" s="63"/>
      <c r="K78" s="290"/>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37"/>
    </row>
    <row r="79" spans="1:47">
      <c r="A79" s="291"/>
      <c r="B79" s="22"/>
      <c r="C79" s="22"/>
      <c r="D79" s="22"/>
      <c r="E79" s="22"/>
      <c r="F79" s="389" t="s">
        <v>102</v>
      </c>
      <c r="G79" s="390">
        <f>AVERAGE(B86:AK86)</f>
        <v>33772</v>
      </c>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37"/>
    </row>
    <row r="80" spans="1:47">
      <c r="A80" s="21"/>
      <c r="B80" s="22"/>
      <c r="C80" s="22"/>
      <c r="D80" s="22"/>
      <c r="E80" s="22"/>
      <c r="F80" s="99"/>
      <c r="G80" s="99"/>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37"/>
    </row>
    <row r="81" spans="1:47">
      <c r="A81" s="21"/>
      <c r="B81" s="22"/>
      <c r="C81" s="22"/>
      <c r="D81" s="22"/>
      <c r="E81" s="22"/>
      <c r="F81" s="99"/>
      <c r="G81" s="99"/>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37"/>
    </row>
    <row r="82" spans="1:47">
      <c r="A82" s="21"/>
      <c r="B82" s="22"/>
      <c r="C82" s="22"/>
      <c r="D82" s="22"/>
      <c r="E82" s="22"/>
      <c r="F82" s="99"/>
      <c r="G82" s="99"/>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37"/>
    </row>
    <row r="83" spans="1:47">
      <c r="A83" s="21"/>
      <c r="B83" s="22"/>
      <c r="C83" s="22"/>
      <c r="D83" s="22"/>
      <c r="E83" s="22"/>
      <c r="F83" s="99"/>
      <c r="G83" s="99"/>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37"/>
    </row>
    <row r="84" spans="1:47">
      <c r="A84" s="21"/>
      <c r="B84" s="22"/>
      <c r="C84" s="22"/>
      <c r="D84" s="22"/>
      <c r="E84" s="22"/>
      <c r="F84" s="99"/>
      <c r="G84" s="99"/>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37"/>
    </row>
    <row r="85" spans="1:47">
      <c r="A85" s="21"/>
      <c r="B85" s="391">
        <v>43831</v>
      </c>
      <c r="C85" s="391">
        <v>43862</v>
      </c>
      <c r="D85" s="391">
        <v>43891</v>
      </c>
      <c r="E85" s="391">
        <v>43922</v>
      </c>
      <c r="F85" s="391">
        <v>43952</v>
      </c>
      <c r="G85" s="391">
        <v>43983</v>
      </c>
      <c r="H85" s="391">
        <v>44013</v>
      </c>
      <c r="I85" s="391">
        <v>44044</v>
      </c>
      <c r="J85" s="391">
        <v>44075</v>
      </c>
      <c r="K85" s="391">
        <v>44105</v>
      </c>
      <c r="L85" s="391">
        <v>44136</v>
      </c>
      <c r="M85" s="391">
        <v>44166</v>
      </c>
      <c r="N85" s="391">
        <v>44197</v>
      </c>
      <c r="O85" s="391">
        <v>44228</v>
      </c>
      <c r="P85" s="391">
        <v>44256</v>
      </c>
      <c r="Q85" s="391">
        <v>44287</v>
      </c>
      <c r="R85" s="391">
        <v>44317</v>
      </c>
      <c r="S85" s="391">
        <v>44348</v>
      </c>
      <c r="T85" s="391">
        <v>44378</v>
      </c>
      <c r="U85" s="391">
        <v>44409</v>
      </c>
      <c r="V85" s="391">
        <v>44440</v>
      </c>
      <c r="W85" s="391">
        <v>44470</v>
      </c>
      <c r="X85" s="391">
        <v>44501</v>
      </c>
      <c r="Y85" s="391">
        <v>44531</v>
      </c>
      <c r="Z85" s="391">
        <v>44562</v>
      </c>
      <c r="AA85" s="391">
        <v>44593</v>
      </c>
      <c r="AB85" s="391">
        <v>44621</v>
      </c>
      <c r="AC85" s="391">
        <v>44652</v>
      </c>
      <c r="AD85" s="391">
        <v>44682</v>
      </c>
      <c r="AE85" s="391">
        <v>44713</v>
      </c>
      <c r="AF85" s="391">
        <v>44743</v>
      </c>
      <c r="AG85" s="391">
        <v>44774</v>
      </c>
      <c r="AH85" s="391">
        <v>44805</v>
      </c>
      <c r="AI85" s="391">
        <v>44835</v>
      </c>
      <c r="AJ85" s="391">
        <v>44866</v>
      </c>
      <c r="AK85" s="391">
        <v>44896</v>
      </c>
      <c r="AL85" s="22"/>
      <c r="AM85" s="22"/>
      <c r="AN85" s="22"/>
      <c r="AO85" s="22"/>
      <c r="AP85" s="22"/>
      <c r="AQ85" s="22"/>
      <c r="AR85" s="22"/>
      <c r="AS85" s="22"/>
      <c r="AT85" s="22"/>
      <c r="AU85" s="37"/>
    </row>
    <row r="86" spans="1:47">
      <c r="A86" s="21" t="s">
        <v>97</v>
      </c>
      <c r="B86" s="293">
        <v>26717</v>
      </c>
      <c r="C86" s="293">
        <v>27705</v>
      </c>
      <c r="D86" s="293">
        <v>24211</v>
      </c>
      <c r="E86" s="294">
        <v>29930</v>
      </c>
      <c r="F86" s="294">
        <v>28407</v>
      </c>
      <c r="G86" s="294">
        <v>30347</v>
      </c>
      <c r="H86" s="294">
        <v>32989</v>
      </c>
      <c r="I86" s="294">
        <v>44087</v>
      </c>
      <c r="J86" s="294">
        <v>36615</v>
      </c>
      <c r="K86" s="294">
        <v>35692</v>
      </c>
      <c r="L86" s="294">
        <v>40417</v>
      </c>
      <c r="M86" s="294">
        <v>27754</v>
      </c>
      <c r="N86" s="294">
        <v>23899</v>
      </c>
      <c r="O86" s="294">
        <v>25466</v>
      </c>
      <c r="P86" s="294">
        <v>32756</v>
      </c>
      <c r="Q86" s="294">
        <v>32826</v>
      </c>
      <c r="R86" s="294">
        <v>27123</v>
      </c>
      <c r="S86" s="294">
        <v>34460</v>
      </c>
      <c r="T86" s="294">
        <v>36068</v>
      </c>
      <c r="U86" s="294">
        <v>38892</v>
      </c>
      <c r="V86" s="294">
        <v>35717</v>
      </c>
      <c r="W86" s="294">
        <v>37776</v>
      </c>
      <c r="X86" s="294">
        <v>35260</v>
      </c>
      <c r="Y86" s="294">
        <v>34662</v>
      </c>
      <c r="Z86" s="294">
        <f t="shared" ref="Z86:AK86" si="5">B15</f>
        <v>28558</v>
      </c>
      <c r="AA86" s="294">
        <f t="shared" si="5"/>
        <v>36287</v>
      </c>
      <c r="AB86" s="294">
        <f t="shared" si="5"/>
        <v>36801</v>
      </c>
      <c r="AC86" s="294">
        <f t="shared" si="5"/>
        <v>28347</v>
      </c>
      <c r="AD86" s="294">
        <f t="shared" si="5"/>
        <v>44449</v>
      </c>
      <c r="AE86" s="294">
        <f t="shared" si="5"/>
        <v>37081</v>
      </c>
      <c r="AF86" s="294">
        <f t="shared" si="5"/>
        <v>37697</v>
      </c>
      <c r="AG86" s="294">
        <f>I15</f>
        <v>40930</v>
      </c>
      <c r="AH86" s="294">
        <f>J15</f>
        <v>40640</v>
      </c>
      <c r="AI86" s="294">
        <f>K15</f>
        <v>42972</v>
      </c>
      <c r="AJ86" s="294">
        <f t="shared" si="5"/>
        <v>36530</v>
      </c>
      <c r="AK86" s="294">
        <f t="shared" si="5"/>
        <v>25724</v>
      </c>
      <c r="AL86" s="22"/>
      <c r="AM86" s="22"/>
      <c r="AN86" s="22"/>
      <c r="AO86" s="22"/>
      <c r="AP86" s="22"/>
      <c r="AQ86" s="22"/>
      <c r="AR86" s="22"/>
      <c r="AS86" s="22"/>
      <c r="AT86" s="22"/>
      <c r="AU86" s="37"/>
    </row>
    <row r="87" spans="1:47">
      <c r="A87" s="21"/>
      <c r="B87" s="391">
        <v>43466</v>
      </c>
      <c r="C87" s="391">
        <v>43497</v>
      </c>
      <c r="D87" s="391">
        <v>43525</v>
      </c>
      <c r="E87" s="391">
        <v>43556</v>
      </c>
      <c r="F87" s="391">
        <v>43586</v>
      </c>
      <c r="G87" s="391">
        <v>43617</v>
      </c>
      <c r="H87" s="391">
        <v>43647</v>
      </c>
      <c r="I87" s="391">
        <v>43678</v>
      </c>
      <c r="J87" s="391">
        <v>43709</v>
      </c>
      <c r="K87" s="391">
        <v>43739</v>
      </c>
      <c r="L87" s="391">
        <v>43770</v>
      </c>
      <c r="M87" s="391">
        <v>43800</v>
      </c>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22"/>
      <c r="AN87" s="22"/>
      <c r="AO87" s="22"/>
      <c r="AP87" s="22"/>
      <c r="AQ87" s="22"/>
      <c r="AR87" s="22"/>
      <c r="AS87" s="22"/>
      <c r="AT87" s="22"/>
      <c r="AU87" s="37"/>
    </row>
    <row r="88" spans="1:47">
      <c r="A88" s="122"/>
      <c r="B88" s="292">
        <v>23375</v>
      </c>
      <c r="C88" s="292">
        <v>16627</v>
      </c>
      <c r="D88" s="292">
        <v>23217</v>
      </c>
      <c r="E88" s="292">
        <v>23680</v>
      </c>
      <c r="F88" s="292">
        <v>32163</v>
      </c>
      <c r="G88" s="292">
        <v>25735</v>
      </c>
      <c r="H88" s="292">
        <v>32301</v>
      </c>
      <c r="I88" s="292">
        <v>32436</v>
      </c>
      <c r="J88" s="292">
        <v>35384</v>
      </c>
      <c r="K88" s="292">
        <v>33634</v>
      </c>
      <c r="L88" s="293">
        <v>27122</v>
      </c>
      <c r="M88" s="293">
        <v>32064</v>
      </c>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22"/>
      <c r="AN88" s="22"/>
      <c r="AO88" s="22"/>
      <c r="AP88" s="22"/>
      <c r="AQ88" s="22"/>
      <c r="AR88" s="22"/>
      <c r="AS88" s="22"/>
      <c r="AT88" s="22"/>
      <c r="AU88" s="37"/>
    </row>
    <row r="89" spans="1:47">
      <c r="A89" s="295"/>
      <c r="B89" s="392">
        <v>43101</v>
      </c>
      <c r="C89" s="393">
        <v>43132</v>
      </c>
      <c r="D89" s="393">
        <v>43160</v>
      </c>
      <c r="E89" s="393">
        <v>43191</v>
      </c>
      <c r="F89" s="393">
        <v>43221</v>
      </c>
      <c r="G89" s="393">
        <v>43252</v>
      </c>
      <c r="H89" s="393">
        <v>43282</v>
      </c>
      <c r="I89" s="393">
        <v>43313</v>
      </c>
      <c r="J89" s="393">
        <v>43344</v>
      </c>
      <c r="K89" s="393">
        <v>43374</v>
      </c>
      <c r="L89" s="393">
        <v>43405</v>
      </c>
      <c r="M89" s="393">
        <v>43435</v>
      </c>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22"/>
      <c r="AN89" s="22"/>
      <c r="AO89" s="22"/>
      <c r="AP89" s="22"/>
      <c r="AQ89" s="22"/>
      <c r="AR89" s="22"/>
      <c r="AS89" s="22"/>
      <c r="AT89" s="22"/>
      <c r="AU89" s="37"/>
    </row>
    <row r="90" spans="1:47">
      <c r="A90" s="21"/>
      <c r="B90" s="292">
        <v>19676</v>
      </c>
      <c r="C90" s="292">
        <v>18135</v>
      </c>
      <c r="D90" s="292">
        <v>22852</v>
      </c>
      <c r="E90" s="292">
        <v>20303</v>
      </c>
      <c r="F90" s="292">
        <v>25560</v>
      </c>
      <c r="G90" s="292">
        <v>22493</v>
      </c>
      <c r="H90" s="292">
        <v>21188</v>
      </c>
      <c r="I90" s="292">
        <v>22696</v>
      </c>
      <c r="J90" s="292">
        <v>25653</v>
      </c>
      <c r="K90" s="292">
        <v>26108</v>
      </c>
      <c r="L90" s="292">
        <v>25051</v>
      </c>
      <c r="M90" s="292">
        <v>22872</v>
      </c>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22"/>
      <c r="AN90" s="22"/>
      <c r="AO90" s="22"/>
      <c r="AP90" s="22"/>
      <c r="AQ90" s="22"/>
      <c r="AR90" s="22"/>
      <c r="AS90" s="22"/>
      <c r="AT90" s="22"/>
      <c r="AU90" s="37"/>
    </row>
    <row r="91" spans="1:47">
      <c r="A91" s="21"/>
      <c r="B91" s="392">
        <v>42736</v>
      </c>
      <c r="C91" s="393">
        <v>42767</v>
      </c>
      <c r="D91" s="393">
        <v>42795</v>
      </c>
      <c r="E91" s="393">
        <v>42826</v>
      </c>
      <c r="F91" s="393">
        <v>42856</v>
      </c>
      <c r="G91" s="393">
        <v>42887</v>
      </c>
      <c r="H91" s="393">
        <v>42917</v>
      </c>
      <c r="I91" s="393">
        <v>42948</v>
      </c>
      <c r="J91" s="393">
        <v>42979</v>
      </c>
      <c r="K91" s="393">
        <v>43009</v>
      </c>
      <c r="L91" s="393">
        <v>43040</v>
      </c>
      <c r="M91" s="393">
        <v>43070</v>
      </c>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37"/>
    </row>
    <row r="92" spans="1:47">
      <c r="A92" s="122"/>
      <c r="B92" s="292">
        <v>16957</v>
      </c>
      <c r="C92" s="292">
        <v>15573</v>
      </c>
      <c r="D92" s="292">
        <v>16253</v>
      </c>
      <c r="E92" s="292">
        <v>17254</v>
      </c>
      <c r="F92" s="292">
        <v>18083</v>
      </c>
      <c r="G92" s="292">
        <v>18013</v>
      </c>
      <c r="H92" s="292">
        <v>17898</v>
      </c>
      <c r="I92" s="292">
        <v>23114</v>
      </c>
      <c r="J92" s="292">
        <v>23098</v>
      </c>
      <c r="K92" s="292">
        <v>21381</v>
      </c>
      <c r="L92" s="292">
        <v>22252</v>
      </c>
      <c r="M92" s="292">
        <v>20309</v>
      </c>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37"/>
    </row>
    <row r="93" spans="1:47">
      <c r="A93" s="21"/>
      <c r="B93" s="392">
        <v>42370</v>
      </c>
      <c r="C93" s="393">
        <v>42401</v>
      </c>
      <c r="D93" s="393">
        <v>42430</v>
      </c>
      <c r="E93" s="393">
        <v>42461</v>
      </c>
      <c r="F93" s="393">
        <v>42491</v>
      </c>
      <c r="G93" s="393">
        <v>42522</v>
      </c>
      <c r="H93" s="393">
        <v>42552</v>
      </c>
      <c r="I93" s="393">
        <v>42583</v>
      </c>
      <c r="J93" s="393">
        <v>42614</v>
      </c>
      <c r="K93" s="393">
        <v>42644</v>
      </c>
      <c r="L93" s="393">
        <v>42675</v>
      </c>
      <c r="M93" s="393">
        <v>42705</v>
      </c>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37"/>
    </row>
    <row r="94" spans="1:47">
      <c r="A94" s="21"/>
      <c r="B94" s="292">
        <v>12182</v>
      </c>
      <c r="C94" s="292">
        <v>12032</v>
      </c>
      <c r="D94" s="292">
        <v>17709</v>
      </c>
      <c r="E94" s="292">
        <v>13958</v>
      </c>
      <c r="F94" s="292">
        <v>16922</v>
      </c>
      <c r="G94" s="292">
        <v>13793</v>
      </c>
      <c r="H94" s="292">
        <v>17283</v>
      </c>
      <c r="I94" s="292">
        <v>16723</v>
      </c>
      <c r="J94" s="292">
        <v>18182</v>
      </c>
      <c r="K94" s="292">
        <v>18937</v>
      </c>
      <c r="L94" s="292">
        <v>17097</v>
      </c>
      <c r="M94" s="292">
        <v>16890</v>
      </c>
      <c r="N94" s="22"/>
      <c r="O94" s="22"/>
      <c r="P94" s="22"/>
      <c r="Q94" s="22"/>
      <c r="R94" s="22"/>
      <c r="S94" s="22"/>
      <c r="T94" s="22"/>
      <c r="U94" s="22"/>
      <c r="V94" s="22"/>
      <c r="W94" s="22"/>
      <c r="X94" s="22"/>
      <c r="Y94" s="22"/>
      <c r="Z94" s="22"/>
      <c r="AA94" s="296"/>
      <c r="AB94" s="296"/>
      <c r="AC94" s="296"/>
      <c r="AD94" s="296"/>
      <c r="AE94" s="296"/>
      <c r="AF94" s="296"/>
      <c r="AG94" s="296"/>
      <c r="AH94" s="296"/>
      <c r="AI94" s="296"/>
      <c r="AJ94" s="296"/>
      <c r="AK94" s="296"/>
      <c r="AL94" s="22"/>
      <c r="AM94" s="22"/>
      <c r="AN94" s="22"/>
      <c r="AO94" s="22"/>
      <c r="AP94" s="22"/>
      <c r="AQ94" s="22"/>
      <c r="AR94" s="22"/>
      <c r="AS94" s="22"/>
      <c r="AT94" s="22"/>
      <c r="AU94" s="37"/>
    </row>
    <row r="95" spans="1:47">
      <c r="A95" s="21"/>
      <c r="B95" s="392">
        <v>42005</v>
      </c>
      <c r="C95" s="393">
        <v>42036</v>
      </c>
      <c r="D95" s="393">
        <v>42064</v>
      </c>
      <c r="E95" s="393">
        <v>42095</v>
      </c>
      <c r="F95" s="393">
        <v>42125</v>
      </c>
      <c r="G95" s="393">
        <v>42156</v>
      </c>
      <c r="H95" s="393">
        <v>42186</v>
      </c>
      <c r="I95" s="393">
        <v>42217</v>
      </c>
      <c r="J95" s="393">
        <v>42248</v>
      </c>
      <c r="K95" s="393">
        <v>42278</v>
      </c>
      <c r="L95" s="393">
        <v>42309</v>
      </c>
      <c r="M95" s="393">
        <v>42339</v>
      </c>
      <c r="N95" s="22"/>
      <c r="O95" s="22"/>
      <c r="P95" s="22"/>
      <c r="Q95" s="22"/>
      <c r="R95" s="22"/>
      <c r="S95" s="22"/>
      <c r="T95" s="22"/>
      <c r="U95" s="22"/>
      <c r="V95" s="22"/>
      <c r="W95" s="22"/>
      <c r="X95" s="22"/>
      <c r="Y95" s="22"/>
      <c r="Z95" s="22"/>
      <c r="AA95" s="22"/>
      <c r="AB95" s="22"/>
      <c r="AC95" s="22"/>
      <c r="AD95" s="22"/>
      <c r="AE95" s="22"/>
      <c r="AF95" s="22"/>
      <c r="AG95" s="22" t="s">
        <v>114</v>
      </c>
      <c r="AH95" s="22"/>
      <c r="AI95" s="22"/>
      <c r="AJ95" s="22"/>
      <c r="AK95" s="22"/>
      <c r="AL95" s="22"/>
      <c r="AM95" s="22"/>
      <c r="AN95" s="22"/>
      <c r="AO95" s="22"/>
      <c r="AP95" s="22"/>
      <c r="AQ95" s="22"/>
      <c r="AR95" s="22"/>
      <c r="AS95" s="22"/>
      <c r="AT95" s="22"/>
      <c r="AU95" s="37"/>
    </row>
    <row r="96" spans="1:47">
      <c r="A96" s="21"/>
      <c r="B96" s="394">
        <v>11310</v>
      </c>
      <c r="C96" s="394">
        <v>13463</v>
      </c>
      <c r="D96" s="394">
        <v>15454</v>
      </c>
      <c r="E96" s="394">
        <v>21327</v>
      </c>
      <c r="F96" s="394">
        <v>19886</v>
      </c>
      <c r="G96" s="394">
        <v>17088</v>
      </c>
      <c r="H96" s="394">
        <v>14280</v>
      </c>
      <c r="I96" s="394">
        <v>15029</v>
      </c>
      <c r="J96" s="394">
        <v>16469</v>
      </c>
      <c r="K96" s="394">
        <v>14614</v>
      </c>
      <c r="L96" s="394">
        <v>18923</v>
      </c>
      <c r="M96" s="394">
        <v>15577</v>
      </c>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37"/>
    </row>
    <row r="97" spans="1:47">
      <c r="A97" s="21"/>
      <c r="B97" s="392">
        <v>41640</v>
      </c>
      <c r="C97" s="393">
        <v>41671</v>
      </c>
      <c r="D97" s="393">
        <v>41699</v>
      </c>
      <c r="E97" s="393">
        <v>41730</v>
      </c>
      <c r="F97" s="393">
        <v>41760</v>
      </c>
      <c r="G97" s="393">
        <v>41791</v>
      </c>
      <c r="H97" s="393">
        <v>41821</v>
      </c>
      <c r="I97" s="393">
        <v>41852</v>
      </c>
      <c r="J97" s="393">
        <v>41883</v>
      </c>
      <c r="K97" s="393">
        <v>41913</v>
      </c>
      <c r="L97" s="393">
        <v>41944</v>
      </c>
      <c r="M97" s="393">
        <v>41974</v>
      </c>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37"/>
    </row>
    <row r="98" spans="1:47">
      <c r="A98" s="21"/>
      <c r="B98" s="297">
        <v>8860</v>
      </c>
      <c r="C98" s="297">
        <v>8964</v>
      </c>
      <c r="D98" s="297">
        <v>10375</v>
      </c>
      <c r="E98" s="297">
        <v>12274</v>
      </c>
      <c r="F98" s="297">
        <v>11039</v>
      </c>
      <c r="G98" s="298">
        <v>10885</v>
      </c>
      <c r="H98" s="298">
        <v>14005</v>
      </c>
      <c r="I98" s="298">
        <v>13397</v>
      </c>
      <c r="J98" s="297">
        <v>11292</v>
      </c>
      <c r="K98" s="297">
        <v>13090</v>
      </c>
      <c r="L98" s="297">
        <v>12517</v>
      </c>
      <c r="M98" s="297">
        <v>13234</v>
      </c>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37"/>
    </row>
    <row r="99" spans="1:47">
      <c r="A99" s="21"/>
      <c r="B99" s="392">
        <v>41275</v>
      </c>
      <c r="C99" s="393">
        <v>41306</v>
      </c>
      <c r="D99" s="393">
        <v>41334</v>
      </c>
      <c r="E99" s="393">
        <v>41365</v>
      </c>
      <c r="F99" s="393">
        <v>41395</v>
      </c>
      <c r="G99" s="393">
        <v>41426</v>
      </c>
      <c r="H99" s="393">
        <v>41456</v>
      </c>
      <c r="I99" s="393">
        <v>41487</v>
      </c>
      <c r="J99" s="393">
        <v>41518</v>
      </c>
      <c r="K99" s="393">
        <v>41548</v>
      </c>
      <c r="L99" s="393">
        <v>41579</v>
      </c>
      <c r="M99" s="393">
        <v>41609</v>
      </c>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37"/>
    </row>
    <row r="100" spans="1:47">
      <c r="A100" s="21"/>
      <c r="B100" s="299">
        <v>9134</v>
      </c>
      <c r="C100" s="299">
        <v>10016</v>
      </c>
      <c r="D100" s="299">
        <v>11227</v>
      </c>
      <c r="E100" s="299">
        <v>10958</v>
      </c>
      <c r="F100" s="299">
        <v>13167</v>
      </c>
      <c r="G100" s="299">
        <v>10880</v>
      </c>
      <c r="H100" s="299">
        <v>10622</v>
      </c>
      <c r="I100" s="299">
        <v>10382</v>
      </c>
      <c r="J100" s="299">
        <v>10694</v>
      </c>
      <c r="K100" s="299">
        <v>11843</v>
      </c>
      <c r="L100" s="299">
        <v>12245</v>
      </c>
      <c r="M100" s="299">
        <v>9886</v>
      </c>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37"/>
    </row>
    <row r="101" spans="1:47">
      <c r="A101" s="21"/>
      <c r="B101" s="392">
        <v>40909</v>
      </c>
      <c r="C101" s="393">
        <v>40940</v>
      </c>
      <c r="D101" s="393">
        <v>40969</v>
      </c>
      <c r="E101" s="393">
        <v>41000</v>
      </c>
      <c r="F101" s="393">
        <v>41030</v>
      </c>
      <c r="G101" s="393">
        <v>41061</v>
      </c>
      <c r="H101" s="393">
        <v>41091</v>
      </c>
      <c r="I101" s="393">
        <v>41122</v>
      </c>
      <c r="J101" s="393">
        <v>41153</v>
      </c>
      <c r="K101" s="393">
        <v>41183</v>
      </c>
      <c r="L101" s="393">
        <v>41214</v>
      </c>
      <c r="M101" s="393">
        <v>41244</v>
      </c>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37"/>
    </row>
    <row r="102" spans="1:47" ht="19" customHeight="1">
      <c r="A102" s="21"/>
      <c r="B102" s="300">
        <v>8778</v>
      </c>
      <c r="C102" s="300">
        <v>9538</v>
      </c>
      <c r="D102" s="301">
        <v>10956</v>
      </c>
      <c r="E102" s="300">
        <v>13241</v>
      </c>
      <c r="F102" s="299">
        <v>11659</v>
      </c>
      <c r="G102" s="299">
        <v>12917</v>
      </c>
      <c r="H102" s="299">
        <v>11551</v>
      </c>
      <c r="I102" s="299">
        <v>9764</v>
      </c>
      <c r="J102" s="299">
        <v>9250</v>
      </c>
      <c r="K102" s="299">
        <v>16657</v>
      </c>
      <c r="L102" s="299">
        <v>12135</v>
      </c>
      <c r="M102" s="299">
        <v>14022</v>
      </c>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37"/>
    </row>
    <row r="103" spans="1:47">
      <c r="A103" s="21"/>
      <c r="B103" s="392">
        <v>40544</v>
      </c>
      <c r="C103" s="393">
        <v>40575</v>
      </c>
      <c r="D103" s="393">
        <v>40603</v>
      </c>
      <c r="E103" s="393">
        <v>40634</v>
      </c>
      <c r="F103" s="393">
        <v>40664</v>
      </c>
      <c r="G103" s="393">
        <v>40695</v>
      </c>
      <c r="H103" s="393">
        <v>40725</v>
      </c>
      <c r="I103" s="393">
        <v>40756</v>
      </c>
      <c r="J103" s="393">
        <v>40787</v>
      </c>
      <c r="K103" s="393">
        <v>40817</v>
      </c>
      <c r="L103" s="393">
        <v>40848</v>
      </c>
      <c r="M103" s="393">
        <v>40878</v>
      </c>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37"/>
    </row>
    <row r="104" spans="1:47">
      <c r="A104" s="21"/>
      <c r="B104" s="302">
        <v>7909</v>
      </c>
      <c r="C104" s="302">
        <v>10385</v>
      </c>
      <c r="D104" s="302">
        <v>9299</v>
      </c>
      <c r="E104" s="302">
        <v>7942</v>
      </c>
      <c r="F104" s="302">
        <v>11674</v>
      </c>
      <c r="G104" s="302">
        <v>11389</v>
      </c>
      <c r="H104" s="302">
        <v>10287</v>
      </c>
      <c r="I104" s="302">
        <v>13244</v>
      </c>
      <c r="J104" s="302">
        <v>10072</v>
      </c>
      <c r="K104" s="302">
        <v>14299</v>
      </c>
      <c r="L104" s="302">
        <v>15463</v>
      </c>
      <c r="M104" s="302">
        <v>10764</v>
      </c>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37"/>
    </row>
    <row r="105" spans="1:47">
      <c r="A105" s="21"/>
      <c r="B105" s="392">
        <v>40179</v>
      </c>
      <c r="C105" s="392">
        <v>40210</v>
      </c>
      <c r="D105" s="392">
        <v>40238</v>
      </c>
      <c r="E105" s="392">
        <v>40269</v>
      </c>
      <c r="F105" s="392">
        <v>40299</v>
      </c>
      <c r="G105" s="392">
        <v>40330</v>
      </c>
      <c r="H105" s="392">
        <v>40360</v>
      </c>
      <c r="I105" s="392">
        <v>40391</v>
      </c>
      <c r="J105" s="392">
        <v>40422</v>
      </c>
      <c r="K105" s="392">
        <v>40452</v>
      </c>
      <c r="L105" s="392">
        <v>40483</v>
      </c>
      <c r="M105" s="392">
        <v>40513</v>
      </c>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37"/>
    </row>
    <row r="106" spans="1:47">
      <c r="A106" s="21"/>
      <c r="B106" s="302">
        <v>9647</v>
      </c>
      <c r="C106" s="302">
        <v>12328</v>
      </c>
      <c r="D106" s="302">
        <v>10637</v>
      </c>
      <c r="E106" s="302">
        <v>9922</v>
      </c>
      <c r="F106" s="302">
        <v>12090</v>
      </c>
      <c r="G106" s="302">
        <v>13506</v>
      </c>
      <c r="H106" s="302">
        <v>10375</v>
      </c>
      <c r="I106" s="302">
        <v>11207</v>
      </c>
      <c r="J106" s="302">
        <v>11416</v>
      </c>
      <c r="K106" s="302">
        <v>11983</v>
      </c>
      <c r="L106" s="302">
        <v>11422</v>
      </c>
      <c r="M106" s="302">
        <v>11388</v>
      </c>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37"/>
    </row>
    <row r="107" spans="1:47">
      <c r="A107" s="21"/>
      <c r="B107" s="392">
        <v>39814</v>
      </c>
      <c r="C107" s="392">
        <v>39845</v>
      </c>
      <c r="D107" s="392">
        <v>39873</v>
      </c>
      <c r="E107" s="392">
        <v>39904</v>
      </c>
      <c r="F107" s="392">
        <v>39934</v>
      </c>
      <c r="G107" s="392">
        <v>39965</v>
      </c>
      <c r="H107" s="392">
        <v>39995</v>
      </c>
      <c r="I107" s="392">
        <v>40026</v>
      </c>
      <c r="J107" s="392">
        <v>40057</v>
      </c>
      <c r="K107" s="392">
        <v>40087</v>
      </c>
      <c r="L107" s="392">
        <v>40118</v>
      </c>
      <c r="M107" s="392">
        <v>40148</v>
      </c>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37"/>
    </row>
    <row r="108" spans="1:47">
      <c r="A108" s="21"/>
      <c r="B108" s="395">
        <v>5443</v>
      </c>
      <c r="C108" s="395">
        <v>4635</v>
      </c>
      <c r="D108" s="395">
        <v>7007</v>
      </c>
      <c r="E108" s="395">
        <v>8242</v>
      </c>
      <c r="F108" s="395">
        <v>6442</v>
      </c>
      <c r="G108" s="395">
        <v>7639</v>
      </c>
      <c r="H108" s="395">
        <v>7029</v>
      </c>
      <c r="I108" s="395">
        <v>9009</v>
      </c>
      <c r="J108" s="395">
        <v>12745</v>
      </c>
      <c r="K108" s="395">
        <v>15447</v>
      </c>
      <c r="L108" s="395">
        <v>13998</v>
      </c>
      <c r="M108" s="395">
        <v>13316</v>
      </c>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37"/>
    </row>
    <row r="109" spans="1:47">
      <c r="A109" s="21"/>
      <c r="B109" s="392">
        <v>39448</v>
      </c>
      <c r="C109" s="392">
        <v>39479</v>
      </c>
      <c r="D109" s="392">
        <v>39508</v>
      </c>
      <c r="E109" s="392">
        <v>39539</v>
      </c>
      <c r="F109" s="392">
        <v>39569</v>
      </c>
      <c r="G109" s="392">
        <v>39600</v>
      </c>
      <c r="H109" s="392">
        <v>39630</v>
      </c>
      <c r="I109" s="392">
        <v>39661</v>
      </c>
      <c r="J109" s="392">
        <v>39692</v>
      </c>
      <c r="K109" s="392">
        <v>39722</v>
      </c>
      <c r="L109" s="392">
        <v>39753</v>
      </c>
      <c r="M109" s="392">
        <v>39783</v>
      </c>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37"/>
    </row>
    <row r="110" spans="1:47">
      <c r="A110" s="21"/>
      <c r="B110" s="302">
        <v>9475</v>
      </c>
      <c r="C110" s="302">
        <v>10455</v>
      </c>
      <c r="D110" s="302">
        <v>11399</v>
      </c>
      <c r="E110" s="302">
        <v>9605</v>
      </c>
      <c r="F110" s="302">
        <v>13731</v>
      </c>
      <c r="G110" s="302">
        <v>12262</v>
      </c>
      <c r="H110" s="302">
        <v>11738</v>
      </c>
      <c r="I110" s="302">
        <v>9967</v>
      </c>
      <c r="J110" s="302">
        <v>9021</v>
      </c>
      <c r="K110" s="302">
        <v>9680</v>
      </c>
      <c r="L110" s="302">
        <v>7957</v>
      </c>
      <c r="M110" s="302">
        <v>6128</v>
      </c>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37"/>
    </row>
    <row r="111" spans="1:47">
      <c r="A111" s="21"/>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37"/>
    </row>
    <row r="112" spans="1:47">
      <c r="A112" s="21"/>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37"/>
    </row>
    <row r="113" spans="1:47">
      <c r="A113" s="21"/>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37"/>
    </row>
    <row r="114" spans="1:47">
      <c r="A114" s="21"/>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37"/>
    </row>
    <row r="115" spans="1:47">
      <c r="A115" s="21"/>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37"/>
    </row>
    <row r="116" spans="1:47">
      <c r="A116" s="21"/>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37"/>
    </row>
    <row r="117" spans="1:47">
      <c r="A117" s="21"/>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37"/>
    </row>
    <row r="118" spans="1:47">
      <c r="A118" s="21"/>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37"/>
    </row>
    <row r="119" spans="1:47">
      <c r="A119" s="21"/>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37"/>
    </row>
    <row r="120" spans="1:47">
      <c r="A120" s="21"/>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37"/>
    </row>
    <row r="121" spans="1:47">
      <c r="A121" s="21"/>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37"/>
    </row>
    <row r="122" spans="1:47">
      <c r="A122" s="21"/>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37"/>
    </row>
    <row r="123" spans="1:47">
      <c r="A123" s="21"/>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37"/>
    </row>
    <row r="124" spans="1:47">
      <c r="A124" s="21"/>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37"/>
    </row>
    <row r="125" spans="1:47" ht="19" thickBot="1">
      <c r="A125" s="303"/>
      <c r="B125" s="304"/>
      <c r="C125" s="304"/>
      <c r="D125" s="3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5"/>
    </row>
  </sheetData>
  <sheetProtection algorithmName="SHA-512" hashValue="S/RFrq5GcFSbK42oAoAzvZIsLB5NGyYeNjUtOosCSf2hWNjYxoQOYIYx4AcACNwFA4s05ve9DCPkEpl0u5Eq5A==" saltValue="VmyBh2J08DFBeEXERrfEtA==" spinCount="100000" sheet="1" objects="1" scenarios="1"/>
  <customSheetViews>
    <customSheetView guid="{15DEB518-703B-4305-B532-81BB1D0327E1}" scale="90" fitToPage="1" topLeftCell="A28">
      <selection activeCell="C15" sqref="C15:G15"/>
      <pageMargins left="0.31" right="0.34" top="0.48" bottom="0.41" header="0" footer="0"/>
      <pageSetup scale="83" orientation="landscape" r:id="rId1"/>
      <headerFooter alignWithMargins="0"/>
    </customSheetView>
  </customSheetViews>
  <mergeCells count="10">
    <mergeCell ref="P13:P14"/>
    <mergeCell ref="A6:O6"/>
    <mergeCell ref="A7:O7"/>
    <mergeCell ref="P9:P10"/>
    <mergeCell ref="A2:AF2"/>
    <mergeCell ref="A4:AF4"/>
    <mergeCell ref="A3:AF3"/>
    <mergeCell ref="P11:P12"/>
    <mergeCell ref="Q6:Y6"/>
    <mergeCell ref="Q7:Y7"/>
  </mergeCells>
  <phoneticPr fontId="0" type="noConversion"/>
  <conditionalFormatting sqref="AD9:AD11">
    <cfRule type="cellIs" dxfId="0" priority="1" operator="lessThan">
      <formula>0</formula>
    </cfRule>
  </conditionalFormatting>
  <pageMargins left="0.31" right="0.34" top="0.48" bottom="0.41" header="0" footer="0"/>
  <pageSetup scale="66" orientation="landscape" r:id="rId2"/>
  <headerFooter alignWithMargins="0"/>
  <ignoredErrors>
    <ignoredError sqref="V15 AD12"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DY909"/>
  <sheetViews>
    <sheetView zoomScale="50" zoomScaleNormal="50" workbookViewId="0">
      <selection activeCell="D13" sqref="D13"/>
    </sheetView>
  </sheetViews>
  <sheetFormatPr baseColWidth="10" defaultColWidth="11.375" defaultRowHeight="18.350000000000001"/>
  <cols>
    <col min="1" max="6" width="19.125" style="30" customWidth="1"/>
    <col min="7" max="7" width="41.625" style="30" bestFit="1" customWidth="1"/>
    <col min="8" max="8" width="20.875" style="30" customWidth="1"/>
    <col min="9" max="11" width="15.375" style="30" customWidth="1"/>
    <col min="12" max="12" width="18" style="30" bestFit="1" customWidth="1"/>
    <col min="13" max="14" width="15.375" style="30" customWidth="1"/>
    <col min="15" max="15" width="16.75" style="30" customWidth="1"/>
    <col min="16" max="17" width="15.375" style="30" customWidth="1"/>
    <col min="18" max="18" width="5.75" style="1" bestFit="1" customWidth="1"/>
    <col min="19" max="19" width="6.375" style="1" customWidth="1"/>
    <col min="20" max="24" width="11.375" style="1"/>
    <col min="25" max="25" width="136.625" style="1" customWidth="1"/>
    <col min="26" max="129" width="11.375" style="122"/>
    <col min="130" max="16384" width="11.375" style="1"/>
  </cols>
  <sheetData>
    <row r="1" spans="1:25">
      <c r="A1" s="306"/>
      <c r="B1" s="280"/>
      <c r="C1" s="280"/>
      <c r="D1" s="280"/>
      <c r="E1" s="280"/>
      <c r="F1" s="280"/>
      <c r="G1" s="280"/>
      <c r="H1" s="280"/>
      <c r="I1" s="280"/>
      <c r="J1" s="280"/>
      <c r="K1" s="280"/>
      <c r="L1" s="280"/>
      <c r="M1" s="280"/>
      <c r="N1" s="280"/>
      <c r="O1" s="280"/>
      <c r="P1" s="280"/>
      <c r="Q1" s="280"/>
      <c r="R1" s="280"/>
      <c r="S1" s="280"/>
      <c r="T1" s="23"/>
      <c r="U1" s="23"/>
      <c r="V1" s="23"/>
      <c r="W1" s="23"/>
      <c r="X1" s="23"/>
      <c r="Y1" s="24"/>
    </row>
    <row r="2" spans="1:25">
      <c r="A2" s="585" t="str">
        <f>'Comparativo 2021-2022'!A2</f>
        <v>ADMINISTRACIÓN DEL SISTEMA PORTUARIO NACIONAL ENSENADA</v>
      </c>
      <c r="B2" s="586"/>
      <c r="C2" s="586"/>
      <c r="D2" s="586"/>
      <c r="E2" s="586"/>
      <c r="F2" s="586"/>
      <c r="G2" s="586"/>
      <c r="H2" s="586"/>
      <c r="I2" s="586"/>
      <c r="J2" s="586"/>
      <c r="K2" s="586"/>
      <c r="L2" s="586"/>
      <c r="M2" s="586"/>
      <c r="N2" s="586"/>
      <c r="O2" s="586"/>
      <c r="P2" s="586"/>
      <c r="Q2" s="586"/>
      <c r="R2" s="22"/>
      <c r="S2" s="22"/>
      <c r="T2" s="23"/>
      <c r="U2" s="23"/>
      <c r="V2" s="23"/>
      <c r="W2" s="23"/>
      <c r="X2" s="23"/>
      <c r="Y2" s="24"/>
    </row>
    <row r="3" spans="1:25">
      <c r="A3" s="585" t="str">
        <f>'Comparativo 2021-2022'!A3</f>
        <v>GERENCIA DE COMERCIALIZACIÓN</v>
      </c>
      <c r="B3" s="586"/>
      <c r="C3" s="586"/>
      <c r="D3" s="586"/>
      <c r="E3" s="586"/>
      <c r="F3" s="586"/>
      <c r="G3" s="586"/>
      <c r="H3" s="586"/>
      <c r="I3" s="586"/>
      <c r="J3" s="586"/>
      <c r="K3" s="586"/>
      <c r="L3" s="586"/>
      <c r="M3" s="586"/>
      <c r="N3" s="586"/>
      <c r="O3" s="586"/>
      <c r="P3" s="586"/>
      <c r="Q3" s="586"/>
      <c r="R3" s="22"/>
      <c r="S3" s="22"/>
      <c r="T3" s="23"/>
      <c r="U3" s="23"/>
      <c r="V3" s="23"/>
      <c r="W3" s="23"/>
      <c r="X3" s="23"/>
      <c r="Y3" s="24"/>
    </row>
    <row r="4" spans="1:25">
      <c r="A4" s="583" t="s">
        <v>149</v>
      </c>
      <c r="B4" s="584"/>
      <c r="C4" s="584"/>
      <c r="D4" s="584"/>
      <c r="E4" s="584"/>
      <c r="F4" s="584"/>
      <c r="G4" s="584"/>
      <c r="H4" s="584"/>
      <c r="I4" s="584"/>
      <c r="J4" s="584"/>
      <c r="K4" s="584"/>
      <c r="L4" s="584"/>
      <c r="M4" s="584"/>
      <c r="N4" s="584"/>
      <c r="O4" s="584"/>
      <c r="P4" s="584"/>
      <c r="Q4" s="584"/>
      <c r="R4" s="22"/>
      <c r="S4" s="22"/>
      <c r="T4" s="23"/>
      <c r="U4" s="23"/>
      <c r="V4" s="23"/>
      <c r="W4" s="23"/>
      <c r="X4" s="23"/>
      <c r="Y4" s="24"/>
    </row>
    <row r="5" spans="1:25">
      <c r="A5" s="21"/>
      <c r="B5" s="22"/>
      <c r="C5" s="22"/>
      <c r="D5" s="22"/>
      <c r="E5" s="22"/>
      <c r="F5" s="22"/>
      <c r="G5" s="22"/>
      <c r="H5" s="22"/>
      <c r="I5" s="22"/>
      <c r="J5" s="22"/>
      <c r="K5" s="22"/>
      <c r="L5" s="22"/>
      <c r="M5" s="22"/>
      <c r="N5" s="22"/>
      <c r="O5" s="22"/>
      <c r="P5" s="22"/>
      <c r="Q5" s="22"/>
      <c r="R5" s="22"/>
      <c r="S5" s="22"/>
      <c r="T5" s="23"/>
      <c r="U5" s="23"/>
      <c r="V5" s="23"/>
      <c r="W5" s="23"/>
      <c r="X5" s="23"/>
      <c r="Y5" s="24"/>
    </row>
    <row r="6" spans="1:25">
      <c r="A6" s="21"/>
      <c r="B6" s="22"/>
      <c r="C6" s="22"/>
      <c r="D6" s="22"/>
      <c r="E6" s="22"/>
      <c r="F6" s="22"/>
      <c r="G6" s="22"/>
      <c r="H6" s="22"/>
      <c r="I6" s="22"/>
      <c r="J6" s="22"/>
      <c r="K6" s="22"/>
      <c r="L6" s="22"/>
      <c r="M6" s="22"/>
      <c r="N6" s="22"/>
      <c r="O6" s="22"/>
      <c r="P6" s="22"/>
      <c r="Q6" s="22"/>
      <c r="R6" s="22"/>
      <c r="S6" s="22"/>
      <c r="T6" s="23"/>
      <c r="U6" s="23"/>
      <c r="V6" s="23"/>
      <c r="W6" s="23"/>
      <c r="X6" s="23"/>
      <c r="Y6" s="24"/>
    </row>
    <row r="7" spans="1:25">
      <c r="A7" s="21"/>
      <c r="B7" s="22"/>
      <c r="C7" s="22"/>
      <c r="D7" s="22"/>
      <c r="E7" s="22"/>
      <c r="F7" s="22"/>
      <c r="G7" s="22"/>
      <c r="H7" s="22"/>
      <c r="I7" s="22"/>
      <c r="J7" s="22"/>
      <c r="K7" s="22"/>
      <c r="L7" s="22"/>
      <c r="M7" s="22"/>
      <c r="N7" s="22"/>
      <c r="O7" s="22"/>
      <c r="P7" s="22"/>
      <c r="Q7" s="22"/>
      <c r="R7" s="22"/>
      <c r="S7" s="22"/>
      <c r="T7" s="23"/>
      <c r="U7" s="23"/>
      <c r="V7" s="23"/>
      <c r="W7" s="23"/>
      <c r="X7" s="23"/>
      <c r="Y7" s="24"/>
    </row>
    <row r="8" spans="1:25">
      <c r="A8" s="585" t="s">
        <v>18</v>
      </c>
      <c r="B8" s="586"/>
      <c r="C8" s="586"/>
      <c r="D8" s="586"/>
      <c r="E8" s="586"/>
      <c r="F8" s="586"/>
      <c r="G8" s="307"/>
      <c r="H8" s="518" t="s">
        <v>18</v>
      </c>
      <c r="I8" s="518"/>
      <c r="J8" s="518"/>
      <c r="K8" s="518"/>
      <c r="L8" s="518"/>
      <c r="M8" s="518"/>
      <c r="N8" s="518"/>
      <c r="O8" s="518"/>
      <c r="P8" s="518"/>
      <c r="Q8" s="518"/>
      <c r="R8" s="307"/>
      <c r="S8" s="308"/>
      <c r="T8" s="23"/>
      <c r="U8" s="23"/>
      <c r="V8" s="23"/>
      <c r="W8" s="23"/>
      <c r="X8" s="23"/>
      <c r="Y8" s="24"/>
    </row>
    <row r="9" spans="1:25" ht="19" thickBot="1">
      <c r="A9" s="585">
        <v>2022</v>
      </c>
      <c r="B9" s="586"/>
      <c r="C9" s="586"/>
      <c r="D9" s="586"/>
      <c r="E9" s="586"/>
      <c r="F9" s="586"/>
      <c r="G9" s="307"/>
      <c r="H9" s="518" t="s">
        <v>137</v>
      </c>
      <c r="I9" s="518"/>
      <c r="J9" s="518"/>
      <c r="K9" s="518"/>
      <c r="L9" s="518"/>
      <c r="M9" s="518"/>
      <c r="N9" s="518"/>
      <c r="O9" s="518"/>
      <c r="P9" s="518"/>
      <c r="Q9" s="518"/>
      <c r="R9" s="307"/>
      <c r="S9" s="130"/>
      <c r="T9" s="23"/>
      <c r="U9" s="23"/>
      <c r="V9" s="23"/>
      <c r="W9" s="23"/>
      <c r="X9" s="23"/>
      <c r="Y9" s="24"/>
    </row>
    <row r="10" spans="1:25" ht="19" thickBot="1">
      <c r="A10" s="587" t="s">
        <v>16</v>
      </c>
      <c r="B10" s="581" t="s">
        <v>19</v>
      </c>
      <c r="C10" s="581" t="s">
        <v>15</v>
      </c>
      <c r="D10" s="581" t="s">
        <v>20</v>
      </c>
      <c r="E10" s="581" t="s">
        <v>15</v>
      </c>
      <c r="F10" s="591" t="s">
        <v>78</v>
      </c>
      <c r="G10" s="307"/>
      <c r="H10" s="587" t="s">
        <v>98</v>
      </c>
      <c r="I10" s="587" t="s">
        <v>19</v>
      </c>
      <c r="J10" s="588"/>
      <c r="K10" s="589"/>
      <c r="L10" s="587" t="s">
        <v>20</v>
      </c>
      <c r="M10" s="588"/>
      <c r="N10" s="589"/>
      <c r="O10" s="587" t="s">
        <v>78</v>
      </c>
      <c r="P10" s="588"/>
      <c r="Q10" s="589"/>
      <c r="R10" s="307"/>
      <c r="S10" s="130"/>
      <c r="T10" s="23"/>
      <c r="U10" s="23"/>
      <c r="V10" s="23"/>
      <c r="W10" s="23"/>
      <c r="X10" s="23"/>
      <c r="Y10" s="24"/>
    </row>
    <row r="11" spans="1:25" ht="40.75" customHeight="1" thickBot="1">
      <c r="A11" s="590"/>
      <c r="B11" s="582"/>
      <c r="C11" s="582"/>
      <c r="D11" s="582"/>
      <c r="E11" s="582"/>
      <c r="F11" s="592"/>
      <c r="G11" s="22"/>
      <c r="H11" s="590"/>
      <c r="I11" s="329">
        <v>2021</v>
      </c>
      <c r="J11" s="329">
        <v>2022</v>
      </c>
      <c r="K11" s="330" t="s">
        <v>15</v>
      </c>
      <c r="L11" s="330">
        <v>2021</v>
      </c>
      <c r="M11" s="330">
        <v>2022</v>
      </c>
      <c r="N11" s="331" t="s">
        <v>15</v>
      </c>
      <c r="O11" s="329">
        <v>2021</v>
      </c>
      <c r="P11" s="330">
        <v>2022</v>
      </c>
      <c r="Q11" s="332" t="s">
        <v>15</v>
      </c>
      <c r="R11" s="22"/>
      <c r="S11" s="22"/>
      <c r="T11" s="23"/>
      <c r="U11" s="23"/>
      <c r="V11" s="23"/>
      <c r="W11" s="23"/>
      <c r="X11" s="23"/>
      <c r="Y11" s="24"/>
    </row>
    <row r="12" spans="1:25">
      <c r="A12" s="26" t="s">
        <v>22</v>
      </c>
      <c r="B12" s="325">
        <v>30</v>
      </c>
      <c r="C12" s="15">
        <f t="shared" ref="C12:C23" si="0">+B12/B$24</f>
        <v>9.036144578313253E-2</v>
      </c>
      <c r="D12" s="18">
        <v>28956</v>
      </c>
      <c r="E12" s="15">
        <f t="shared" ref="E12:E23" si="1">+D12/D$24</f>
        <v>3.8907797549383852E-2</v>
      </c>
      <c r="F12" s="20">
        <f>+D12/B12</f>
        <v>965.2</v>
      </c>
      <c r="G12" s="22"/>
      <c r="H12" s="26" t="s">
        <v>22</v>
      </c>
      <c r="I12" s="468">
        <v>0</v>
      </c>
      <c r="J12" s="468">
        <f t="shared" ref="J12:J23" si="2">B12</f>
        <v>30</v>
      </c>
      <c r="K12" s="25" t="e">
        <f t="shared" ref="K12:K17" si="3">+(J12-I12)/I12</f>
        <v>#DIV/0!</v>
      </c>
      <c r="L12" s="17">
        <v>0</v>
      </c>
      <c r="M12" s="16">
        <f>D12</f>
        <v>28956</v>
      </c>
      <c r="N12" s="25" t="e">
        <f>+(M12-L12)/L12</f>
        <v>#DIV/0!</v>
      </c>
      <c r="O12" s="16" t="e">
        <f t="shared" ref="O12:P17" si="4">+L12/I12</f>
        <v>#DIV/0!</v>
      </c>
      <c r="P12" s="16">
        <f t="shared" si="4"/>
        <v>965.2</v>
      </c>
      <c r="Q12" s="19" t="e">
        <f t="shared" ref="Q12:Q18" si="5">+(P12-O12)/O12</f>
        <v>#DIV/0!</v>
      </c>
      <c r="R12" s="22"/>
      <c r="S12" s="22"/>
      <c r="T12" s="23"/>
      <c r="U12" s="23"/>
      <c r="V12" s="23"/>
      <c r="W12" s="23"/>
      <c r="X12" s="23"/>
      <c r="Y12" s="24"/>
    </row>
    <row r="13" spans="1:25" s="122" customFormat="1">
      <c r="A13" s="26" t="s">
        <v>23</v>
      </c>
      <c r="B13" s="325">
        <v>28</v>
      </c>
      <c r="C13" s="15">
        <f t="shared" si="0"/>
        <v>8.4337349397590355E-2</v>
      </c>
      <c r="D13" s="18">
        <v>31674</v>
      </c>
      <c r="E13" s="15">
        <f t="shared" si="1"/>
        <v>4.2559938512887974E-2</v>
      </c>
      <c r="F13" s="20">
        <f>+D13/B13</f>
        <v>1131.2142857142858</v>
      </c>
      <c r="G13" s="22"/>
      <c r="H13" s="26" t="s">
        <v>23</v>
      </c>
      <c r="I13" s="468">
        <v>1</v>
      </c>
      <c r="J13" s="468">
        <f t="shared" si="2"/>
        <v>28</v>
      </c>
      <c r="K13" s="25">
        <f t="shared" si="3"/>
        <v>27</v>
      </c>
      <c r="L13" s="17">
        <v>0</v>
      </c>
      <c r="M13" s="16">
        <f>D13</f>
        <v>31674</v>
      </c>
      <c r="N13" s="25" t="e">
        <f t="shared" ref="N13:N19" si="6">+(M13-L13)/L13</f>
        <v>#DIV/0!</v>
      </c>
      <c r="O13" s="16">
        <f t="shared" si="4"/>
        <v>0</v>
      </c>
      <c r="P13" s="16">
        <f t="shared" si="4"/>
        <v>1131.2142857142858</v>
      </c>
      <c r="Q13" s="19" t="e">
        <f t="shared" si="5"/>
        <v>#DIV/0!</v>
      </c>
      <c r="R13" s="22"/>
      <c r="S13" s="22"/>
      <c r="Y13" s="37"/>
    </row>
    <row r="14" spans="1:25">
      <c r="A14" s="26" t="s">
        <v>24</v>
      </c>
      <c r="B14" s="325">
        <v>28</v>
      </c>
      <c r="C14" s="15">
        <f t="shared" si="0"/>
        <v>8.4337349397590355E-2</v>
      </c>
      <c r="D14" s="18">
        <v>45266</v>
      </c>
      <c r="E14" s="15">
        <f t="shared" si="1"/>
        <v>6.0823330704185989E-2</v>
      </c>
      <c r="F14" s="20">
        <f>+D14/B14</f>
        <v>1616.6428571428571</v>
      </c>
      <c r="G14" s="22"/>
      <c r="H14" s="26" t="s">
        <v>24</v>
      </c>
      <c r="I14" s="468">
        <v>0</v>
      </c>
      <c r="J14" s="468">
        <f t="shared" si="2"/>
        <v>28</v>
      </c>
      <c r="K14" s="25" t="e">
        <f t="shared" si="3"/>
        <v>#DIV/0!</v>
      </c>
      <c r="L14" s="17">
        <v>0</v>
      </c>
      <c r="M14" s="16">
        <f>D14</f>
        <v>45266</v>
      </c>
      <c r="N14" s="25" t="e">
        <f t="shared" si="6"/>
        <v>#DIV/0!</v>
      </c>
      <c r="O14" s="18" t="e">
        <f t="shared" si="4"/>
        <v>#DIV/0!</v>
      </c>
      <c r="P14" s="18">
        <f t="shared" si="4"/>
        <v>1616.6428571428571</v>
      </c>
      <c r="Q14" s="19" t="e">
        <f t="shared" si="5"/>
        <v>#DIV/0!</v>
      </c>
      <c r="R14" s="22"/>
      <c r="S14" s="22"/>
      <c r="T14" s="23"/>
      <c r="U14" s="23"/>
      <c r="V14" s="23"/>
      <c r="W14" s="23"/>
      <c r="X14" s="23"/>
      <c r="Y14" s="24"/>
    </row>
    <row r="15" spans="1:25" s="122" customFormat="1">
      <c r="A15" s="26" t="s">
        <v>25</v>
      </c>
      <c r="B15" s="325">
        <v>41</v>
      </c>
      <c r="C15" s="15">
        <f t="shared" si="0"/>
        <v>0.12349397590361445</v>
      </c>
      <c r="D15" s="18">
        <v>70962</v>
      </c>
      <c r="E15" s="15">
        <f t="shared" si="1"/>
        <v>9.5350708996386827E-2</v>
      </c>
      <c r="F15" s="20">
        <f t="shared" ref="F15:F24" si="7">+D15/B15</f>
        <v>1730.780487804878</v>
      </c>
      <c r="G15" s="22"/>
      <c r="H15" s="26" t="s">
        <v>25</v>
      </c>
      <c r="I15" s="468">
        <v>0</v>
      </c>
      <c r="J15" s="468">
        <f t="shared" si="2"/>
        <v>41</v>
      </c>
      <c r="K15" s="25" t="e">
        <f t="shared" si="3"/>
        <v>#DIV/0!</v>
      </c>
      <c r="L15" s="17">
        <v>0</v>
      </c>
      <c r="M15" s="16">
        <f t="shared" ref="M15:M22" si="8">D15</f>
        <v>70962</v>
      </c>
      <c r="N15" s="25" t="e">
        <f t="shared" si="6"/>
        <v>#DIV/0!</v>
      </c>
      <c r="O15" s="18" t="e">
        <f t="shared" si="4"/>
        <v>#DIV/0!</v>
      </c>
      <c r="P15" s="18">
        <f t="shared" si="4"/>
        <v>1730.780487804878</v>
      </c>
      <c r="Q15" s="19" t="e">
        <f t="shared" si="5"/>
        <v>#DIV/0!</v>
      </c>
      <c r="R15" s="22"/>
      <c r="S15" s="22"/>
      <c r="Y15" s="37"/>
    </row>
    <row r="16" spans="1:25" s="122" customFormat="1">
      <c r="A16" s="26" t="s">
        <v>26</v>
      </c>
      <c r="B16" s="325">
        <v>22</v>
      </c>
      <c r="C16" s="15">
        <f t="shared" si="0"/>
        <v>6.6265060240963861E-2</v>
      </c>
      <c r="D16" s="18">
        <v>49147</v>
      </c>
      <c r="E16" s="15">
        <f t="shared" si="1"/>
        <v>6.603817951925571E-2</v>
      </c>
      <c r="F16" s="20">
        <f t="shared" si="7"/>
        <v>2233.9545454545455</v>
      </c>
      <c r="G16" s="22"/>
      <c r="H16" s="26" t="s">
        <v>26</v>
      </c>
      <c r="I16" s="468">
        <v>0</v>
      </c>
      <c r="J16" s="468">
        <f t="shared" si="2"/>
        <v>22</v>
      </c>
      <c r="K16" s="25" t="e">
        <f t="shared" si="3"/>
        <v>#DIV/0!</v>
      </c>
      <c r="L16" s="17">
        <v>0</v>
      </c>
      <c r="M16" s="16">
        <f t="shared" si="8"/>
        <v>49147</v>
      </c>
      <c r="N16" s="25" t="e">
        <f t="shared" si="6"/>
        <v>#DIV/0!</v>
      </c>
      <c r="O16" s="18" t="e">
        <f t="shared" si="4"/>
        <v>#DIV/0!</v>
      </c>
      <c r="P16" s="18">
        <f t="shared" si="4"/>
        <v>2233.9545454545455</v>
      </c>
      <c r="Q16" s="19" t="e">
        <f t="shared" si="5"/>
        <v>#DIV/0!</v>
      </c>
      <c r="R16" s="22"/>
      <c r="S16" s="22"/>
      <c r="Y16" s="37"/>
    </row>
    <row r="17" spans="1:25" ht="24.05" customHeight="1">
      <c r="A17" s="26" t="s">
        <v>27</v>
      </c>
      <c r="B17" s="325">
        <v>18</v>
      </c>
      <c r="C17" s="15">
        <f t="shared" si="0"/>
        <v>5.4216867469879519E-2</v>
      </c>
      <c r="D17" s="18">
        <v>56130</v>
      </c>
      <c r="E17" s="15">
        <f t="shared" si="1"/>
        <v>7.5421145063092818E-2</v>
      </c>
      <c r="F17" s="20">
        <f t="shared" si="7"/>
        <v>3118.3333333333335</v>
      </c>
      <c r="G17" s="22"/>
      <c r="H17" s="26" t="s">
        <v>27</v>
      </c>
      <c r="I17" s="468">
        <v>3</v>
      </c>
      <c r="J17" s="468">
        <v>18</v>
      </c>
      <c r="K17" s="25">
        <f t="shared" si="3"/>
        <v>5</v>
      </c>
      <c r="L17" s="17">
        <v>0</v>
      </c>
      <c r="M17" s="16">
        <v>56130</v>
      </c>
      <c r="N17" s="25" t="e">
        <f t="shared" si="6"/>
        <v>#DIV/0!</v>
      </c>
      <c r="O17" s="18">
        <f t="shared" si="4"/>
        <v>0</v>
      </c>
      <c r="P17" s="18">
        <f t="shared" si="4"/>
        <v>3118.3333333333335</v>
      </c>
      <c r="Q17" s="19" t="e">
        <f t="shared" si="5"/>
        <v>#DIV/0!</v>
      </c>
      <c r="R17" s="22"/>
      <c r="S17" s="22"/>
      <c r="T17" s="122"/>
      <c r="U17" s="122"/>
      <c r="V17" s="122"/>
      <c r="W17" s="122"/>
      <c r="X17" s="122"/>
      <c r="Y17" s="37"/>
    </row>
    <row r="18" spans="1:25">
      <c r="A18" s="26" t="s">
        <v>45</v>
      </c>
      <c r="B18" s="325">
        <v>19</v>
      </c>
      <c r="C18" s="15">
        <f t="shared" si="0"/>
        <v>5.7228915662650599E-2</v>
      </c>
      <c r="D18" s="18">
        <v>65480</v>
      </c>
      <c r="E18" s="15">
        <f t="shared" si="1"/>
        <v>8.7984617472498083E-2</v>
      </c>
      <c r="F18" s="20">
        <f t="shared" si="7"/>
        <v>3446.3157894736842</v>
      </c>
      <c r="G18" s="22"/>
      <c r="H18" s="26" t="s">
        <v>45</v>
      </c>
      <c r="I18" s="468">
        <v>5</v>
      </c>
      <c r="J18" s="468">
        <f t="shared" si="2"/>
        <v>19</v>
      </c>
      <c r="K18" s="25">
        <f t="shared" ref="K18:K24" si="9">+(J18-I18)/I18</f>
        <v>2.8</v>
      </c>
      <c r="L18" s="17">
        <v>45</v>
      </c>
      <c r="M18" s="16">
        <f t="shared" si="8"/>
        <v>65480</v>
      </c>
      <c r="N18" s="25">
        <f t="shared" si="6"/>
        <v>1454.1111111111111</v>
      </c>
      <c r="O18" s="18">
        <f t="shared" ref="O18:O24" si="10">+L18/I18</f>
        <v>9</v>
      </c>
      <c r="P18" s="18">
        <f>+M18/J18</f>
        <v>3446.3157894736842</v>
      </c>
      <c r="Q18" s="19">
        <f t="shared" si="5"/>
        <v>381.9239766081871</v>
      </c>
      <c r="R18" s="22"/>
      <c r="S18" s="22"/>
      <c r="T18" s="122"/>
      <c r="U18" s="122"/>
      <c r="V18" s="122"/>
      <c r="W18" s="122"/>
      <c r="X18" s="122"/>
      <c r="Y18" s="37"/>
    </row>
    <row r="19" spans="1:25" s="122" customFormat="1">
      <c r="A19" s="490" t="s">
        <v>46</v>
      </c>
      <c r="B19" s="482">
        <v>17</v>
      </c>
      <c r="C19" s="483">
        <f t="shared" si="0"/>
        <v>5.1204819277108432E-2</v>
      </c>
      <c r="D19" s="486">
        <v>55369</v>
      </c>
      <c r="E19" s="483">
        <f t="shared" si="1"/>
        <v>7.4398599340787214E-2</v>
      </c>
      <c r="F19" s="488">
        <f t="shared" si="7"/>
        <v>3257</v>
      </c>
      <c r="G19" s="22"/>
      <c r="H19" s="490" t="s">
        <v>46</v>
      </c>
      <c r="I19" s="468">
        <v>10</v>
      </c>
      <c r="J19" s="468">
        <f t="shared" si="2"/>
        <v>17</v>
      </c>
      <c r="K19" s="489">
        <f t="shared" si="9"/>
        <v>0.7</v>
      </c>
      <c r="L19" s="485">
        <v>2450</v>
      </c>
      <c r="M19" s="484">
        <f t="shared" si="8"/>
        <v>55369</v>
      </c>
      <c r="N19" s="489">
        <f t="shared" si="6"/>
        <v>21.599591836734692</v>
      </c>
      <c r="O19" s="486">
        <f t="shared" si="10"/>
        <v>245</v>
      </c>
      <c r="P19" s="486">
        <f>+M19/J19</f>
        <v>3257</v>
      </c>
      <c r="Q19" s="487">
        <f>+(P19-O19)/O19</f>
        <v>12.293877551020408</v>
      </c>
      <c r="R19" s="22"/>
      <c r="S19" s="22"/>
      <c r="Y19" s="37"/>
    </row>
    <row r="20" spans="1:25">
      <c r="A20" s="26" t="s">
        <v>47</v>
      </c>
      <c r="B20" s="482">
        <v>19</v>
      </c>
      <c r="C20" s="15">
        <f t="shared" si="0"/>
        <v>5.7228915662650599E-2</v>
      </c>
      <c r="D20" s="486">
        <v>47276</v>
      </c>
      <c r="E20" s="15">
        <f t="shared" si="1"/>
        <v>6.3524141350485938E-2</v>
      </c>
      <c r="F20" s="20">
        <f t="shared" si="7"/>
        <v>2488.2105263157896</v>
      </c>
      <c r="G20" s="22"/>
      <c r="H20" s="26" t="str">
        <f>A20</f>
        <v>SEPTIEMBRE</v>
      </c>
      <c r="I20" s="491">
        <v>12</v>
      </c>
      <c r="J20" s="481">
        <f t="shared" si="2"/>
        <v>19</v>
      </c>
      <c r="K20" s="25">
        <f t="shared" si="9"/>
        <v>0.58333333333333337</v>
      </c>
      <c r="L20" s="484">
        <v>2317</v>
      </c>
      <c r="M20" s="16">
        <f>D20</f>
        <v>47276</v>
      </c>
      <c r="N20" s="25">
        <f>+(M20-L20)/L20</f>
        <v>19.403970651704789</v>
      </c>
      <c r="O20" s="16">
        <f t="shared" si="10"/>
        <v>193.08333333333334</v>
      </c>
      <c r="P20" s="18">
        <f t="shared" ref="P20:P24" si="11">+M20/J20</f>
        <v>2488.2105263157896</v>
      </c>
      <c r="Q20" s="19">
        <f t="shared" ref="Q20:Q24" si="12">+(P20-O20)/O20</f>
        <v>11.886718306339867</v>
      </c>
      <c r="R20" s="22"/>
      <c r="S20" s="22"/>
      <c r="T20" s="23"/>
      <c r="U20" s="23"/>
      <c r="V20" s="23"/>
      <c r="W20" s="23"/>
      <c r="X20" s="23"/>
      <c r="Y20" s="24"/>
    </row>
    <row r="21" spans="1:25">
      <c r="A21" s="26" t="s">
        <v>48</v>
      </c>
      <c r="B21" s="325">
        <v>37</v>
      </c>
      <c r="C21" s="15">
        <f t="shared" si="0"/>
        <v>0.11144578313253012</v>
      </c>
      <c r="D21" s="18">
        <v>89196</v>
      </c>
      <c r="E21" s="15">
        <f t="shared" si="1"/>
        <v>0.11985149572506017</v>
      </c>
      <c r="F21" s="20">
        <f t="shared" si="7"/>
        <v>2410.7027027027025</v>
      </c>
      <c r="G21" s="22"/>
      <c r="H21" s="26" t="str">
        <f>A21</f>
        <v>OCTUBRE</v>
      </c>
      <c r="I21" s="318">
        <v>23</v>
      </c>
      <c r="J21" s="481">
        <f t="shared" si="2"/>
        <v>37</v>
      </c>
      <c r="K21" s="25">
        <f t="shared" si="9"/>
        <v>0.60869565217391308</v>
      </c>
      <c r="L21" s="16">
        <v>27425</v>
      </c>
      <c r="M21" s="16">
        <f t="shared" si="8"/>
        <v>89196</v>
      </c>
      <c r="N21" s="25">
        <f>+(M21-L21)/L21</f>
        <v>2.2523609845031904</v>
      </c>
      <c r="O21" s="16">
        <f t="shared" si="10"/>
        <v>1192.391304347826</v>
      </c>
      <c r="P21" s="18">
        <f t="shared" si="11"/>
        <v>2410.7027027027025</v>
      </c>
      <c r="Q21" s="19">
        <f t="shared" si="12"/>
        <v>1.021737909285767</v>
      </c>
      <c r="R21" s="22"/>
      <c r="S21" s="22"/>
      <c r="T21" s="23"/>
      <c r="U21" s="23"/>
      <c r="V21" s="23"/>
      <c r="W21" s="23"/>
      <c r="X21" s="23"/>
      <c r="Y21" s="24"/>
    </row>
    <row r="22" spans="1:25" s="122" customFormat="1">
      <c r="A22" s="26" t="s">
        <v>49</v>
      </c>
      <c r="B22" s="325">
        <v>39</v>
      </c>
      <c r="C22" s="15">
        <f t="shared" si="0"/>
        <v>0.11746987951807229</v>
      </c>
      <c r="D22" s="18">
        <v>107946</v>
      </c>
      <c r="E22" s="15">
        <f t="shared" si="1"/>
        <v>0.14504562488830602</v>
      </c>
      <c r="F22" s="20">
        <f t="shared" si="7"/>
        <v>2767.8461538461538</v>
      </c>
      <c r="G22" s="22"/>
      <c r="H22" s="26" t="str">
        <f>A22</f>
        <v>NOVIEMBRE</v>
      </c>
      <c r="I22" s="318">
        <v>20</v>
      </c>
      <c r="J22" s="481">
        <f t="shared" si="2"/>
        <v>39</v>
      </c>
      <c r="K22" s="25">
        <f t="shared" si="9"/>
        <v>0.95</v>
      </c>
      <c r="L22" s="16">
        <v>23690</v>
      </c>
      <c r="M22" s="16">
        <f t="shared" si="8"/>
        <v>107946</v>
      </c>
      <c r="N22" s="25">
        <f>+(M22-L22)/L22</f>
        <v>3.5566061629379484</v>
      </c>
      <c r="O22" s="16">
        <f t="shared" si="10"/>
        <v>1184.5</v>
      </c>
      <c r="P22" s="18">
        <f t="shared" si="11"/>
        <v>2767.8461538461538</v>
      </c>
      <c r="Q22" s="19">
        <f t="shared" si="12"/>
        <v>1.3367211091989479</v>
      </c>
      <c r="R22" s="22"/>
      <c r="S22" s="22"/>
      <c r="Y22" s="37"/>
    </row>
    <row r="23" spans="1:25" s="122" customFormat="1" ht="19" thickBot="1">
      <c r="A23" s="26" t="s">
        <v>50</v>
      </c>
      <c r="B23" s="325">
        <v>34</v>
      </c>
      <c r="C23" s="15">
        <f t="shared" si="0"/>
        <v>0.10240963855421686</v>
      </c>
      <c r="D23" s="18">
        <v>96819</v>
      </c>
      <c r="E23" s="15">
        <f t="shared" si="1"/>
        <v>0.1300944208776694</v>
      </c>
      <c r="F23" s="20">
        <f t="shared" si="7"/>
        <v>2847.6176470588234</v>
      </c>
      <c r="G23" s="22"/>
      <c r="H23" s="26" t="str">
        <f>A23</f>
        <v>DICIEMBRE</v>
      </c>
      <c r="I23" s="398">
        <v>25</v>
      </c>
      <c r="J23" s="481">
        <f t="shared" si="2"/>
        <v>34</v>
      </c>
      <c r="K23" s="25">
        <f t="shared" si="9"/>
        <v>0.36</v>
      </c>
      <c r="L23" s="16">
        <v>38328</v>
      </c>
      <c r="M23" s="16">
        <v>96819</v>
      </c>
      <c r="N23" s="25">
        <f>+(M23-L23)/L23</f>
        <v>1.5260644959298686</v>
      </c>
      <c r="O23" s="16">
        <f t="shared" si="10"/>
        <v>1533.12</v>
      </c>
      <c r="P23" s="18">
        <f t="shared" si="11"/>
        <v>2847.6176470588234</v>
      </c>
      <c r="Q23" s="19">
        <f t="shared" si="12"/>
        <v>0.85740036465431513</v>
      </c>
      <c r="R23" s="22"/>
      <c r="S23" s="22"/>
      <c r="Y23" s="37"/>
    </row>
    <row r="24" spans="1:25" ht="19" thickBot="1">
      <c r="A24" s="343" t="s">
        <v>21</v>
      </c>
      <c r="B24" s="441">
        <f>SUM(B12:B23)</f>
        <v>332</v>
      </c>
      <c r="C24" s="429">
        <f>SUM(C12:C23)</f>
        <v>1</v>
      </c>
      <c r="D24" s="430">
        <f>SUM(D12:D23)</f>
        <v>744221</v>
      </c>
      <c r="E24" s="429">
        <f>SUM(E12:E23)</f>
        <v>0.99999999999999989</v>
      </c>
      <c r="F24" s="431">
        <f t="shared" si="7"/>
        <v>2241.6295180722891</v>
      </c>
      <c r="G24" s="22"/>
      <c r="H24" s="343" t="s">
        <v>21</v>
      </c>
      <c r="I24" s="507">
        <f>SUM(I12:I23)</f>
        <v>99</v>
      </c>
      <c r="J24" s="430">
        <f>SUM(J12:J23)</f>
        <v>332</v>
      </c>
      <c r="K24" s="432">
        <f t="shared" si="9"/>
        <v>2.3535353535353534</v>
      </c>
      <c r="L24" s="430">
        <f>SUM(L12:L23)</f>
        <v>94255</v>
      </c>
      <c r="M24" s="430">
        <f>SUM(M12:M23)</f>
        <v>744221</v>
      </c>
      <c r="N24" s="432">
        <f>+(M24-L24)/L24</f>
        <v>6.8958251551641823</v>
      </c>
      <c r="O24" s="433">
        <f t="shared" si="10"/>
        <v>952.07070707070704</v>
      </c>
      <c r="P24" s="433">
        <f t="shared" si="11"/>
        <v>2241.6295180722891</v>
      </c>
      <c r="Q24" s="434">
        <f t="shared" si="12"/>
        <v>1.3544779830158253</v>
      </c>
      <c r="R24" s="22"/>
      <c r="S24" s="22"/>
      <c r="T24" s="23"/>
      <c r="U24" s="23"/>
      <c r="V24" s="23"/>
      <c r="W24" s="23"/>
      <c r="X24" s="23"/>
      <c r="Y24" s="24"/>
    </row>
    <row r="25" spans="1:25">
      <c r="A25" s="309"/>
      <c r="B25" s="130"/>
      <c r="C25" s="310"/>
      <c r="D25" s="18"/>
      <c r="E25" s="311"/>
      <c r="F25" s="22"/>
      <c r="G25" s="22" t="s">
        <v>126</v>
      </c>
      <c r="H25" s="22"/>
      <c r="I25" s="22"/>
      <c r="J25" s="22"/>
      <c r="K25" s="22"/>
      <c r="L25" s="22"/>
      <c r="M25" s="312"/>
      <c r="N25" s="22"/>
      <c r="O25" s="22"/>
      <c r="P25" s="22"/>
      <c r="Q25" s="22"/>
      <c r="R25" s="22"/>
      <c r="S25" s="22"/>
      <c r="T25" s="23"/>
      <c r="U25" s="23"/>
      <c r="V25" s="23"/>
      <c r="W25" s="23"/>
      <c r="X25" s="23"/>
      <c r="Y25" s="24"/>
    </row>
    <row r="26" spans="1:25">
      <c r="A26" s="21"/>
      <c r="B26" s="22"/>
      <c r="C26" s="22"/>
      <c r="D26" s="22"/>
      <c r="E26" s="22"/>
      <c r="F26" s="22"/>
      <c r="G26" s="22"/>
      <c r="H26" s="22"/>
      <c r="I26" s="22"/>
      <c r="J26" s="22"/>
      <c r="K26" s="22"/>
      <c r="L26" s="22"/>
      <c r="M26" s="22"/>
      <c r="N26" s="22"/>
      <c r="O26" s="22"/>
      <c r="P26" s="22"/>
      <c r="Q26" s="22"/>
      <c r="R26" s="22"/>
      <c r="S26" s="22"/>
      <c r="T26" s="23"/>
      <c r="U26" s="23"/>
      <c r="V26" s="23"/>
      <c r="W26" s="23"/>
      <c r="X26" s="23"/>
      <c r="Y26" s="24"/>
    </row>
    <row r="27" spans="1:25">
      <c r="A27" s="21"/>
      <c r="B27" s="22"/>
      <c r="C27" s="22"/>
      <c r="D27" s="22"/>
      <c r="E27" s="22"/>
      <c r="F27" s="22"/>
      <c r="G27" s="22"/>
      <c r="H27" s="22"/>
      <c r="I27" s="22"/>
      <c r="J27" s="22"/>
      <c r="K27" s="22"/>
      <c r="L27" s="22"/>
      <c r="M27" s="22"/>
      <c r="N27" s="22"/>
      <c r="O27" s="22"/>
      <c r="P27" s="22"/>
      <c r="Q27" s="22"/>
      <c r="R27" s="22"/>
      <c r="S27" s="22"/>
      <c r="T27" s="23"/>
      <c r="U27" s="23"/>
      <c r="V27" s="23"/>
      <c r="W27" s="23"/>
      <c r="X27" s="23"/>
      <c r="Y27" s="24"/>
    </row>
    <row r="28" spans="1:25">
      <c r="A28" s="21"/>
      <c r="B28" s="22"/>
      <c r="C28" s="22"/>
      <c r="D28" s="22"/>
      <c r="E28" s="22"/>
      <c r="F28" s="22"/>
      <c r="G28" s="22"/>
      <c r="H28" s="22"/>
      <c r="I28" s="22"/>
      <c r="J28" s="22"/>
      <c r="K28" s="22"/>
      <c r="L28" s="22"/>
      <c r="M28" s="22"/>
      <c r="N28" s="22"/>
      <c r="O28" s="22"/>
      <c r="P28" s="22"/>
      <c r="Q28" s="22"/>
      <c r="R28" s="22"/>
      <c r="S28" s="22"/>
      <c r="T28" s="23"/>
      <c r="U28" s="23"/>
      <c r="V28" s="23"/>
      <c r="W28" s="23"/>
      <c r="X28" s="23"/>
      <c r="Y28" s="24"/>
    </row>
    <row r="29" spans="1:25">
      <c r="A29" s="21"/>
      <c r="B29" s="22"/>
      <c r="C29" s="22"/>
      <c r="D29" s="22"/>
      <c r="E29" s="22"/>
      <c r="F29" s="22"/>
      <c r="G29" s="22"/>
      <c r="H29" s="22"/>
      <c r="I29" s="22"/>
      <c r="J29" s="22"/>
      <c r="K29" s="22"/>
      <c r="L29" s="22"/>
      <c r="M29" s="22"/>
      <c r="N29" s="22"/>
      <c r="O29" s="22"/>
      <c r="P29" s="22"/>
      <c r="Q29" s="22"/>
      <c r="R29" s="22"/>
      <c r="S29" s="22"/>
      <c r="T29" s="23"/>
      <c r="U29" s="23"/>
      <c r="V29" s="23"/>
      <c r="W29" s="23"/>
      <c r="X29" s="23"/>
      <c r="Y29" s="24"/>
    </row>
    <row r="30" spans="1:25">
      <c r="A30" s="21"/>
      <c r="B30" s="313"/>
      <c r="C30" s="313"/>
      <c r="D30" s="22"/>
      <c r="E30" s="22"/>
      <c r="F30" s="22"/>
      <c r="G30" s="22"/>
      <c r="H30" s="22"/>
      <c r="I30" s="22"/>
      <c r="J30" s="22"/>
      <c r="K30" s="22"/>
      <c r="L30" s="22"/>
      <c r="M30" s="22"/>
      <c r="N30" s="22"/>
      <c r="O30" s="22"/>
      <c r="P30" s="22"/>
      <c r="Q30" s="22"/>
      <c r="R30" s="22"/>
      <c r="S30" s="22"/>
      <c r="T30" s="23"/>
      <c r="U30" s="23"/>
      <c r="V30" s="23"/>
      <c r="W30" s="23"/>
      <c r="X30" s="23"/>
      <c r="Y30" s="24"/>
    </row>
    <row r="31" spans="1:25">
      <c r="A31" s="21"/>
      <c r="B31" s="22"/>
      <c r="C31" s="22"/>
      <c r="D31" s="22"/>
      <c r="E31" s="22"/>
      <c r="F31" s="22"/>
      <c r="G31" s="22"/>
      <c r="H31" s="22"/>
      <c r="I31" s="22"/>
      <c r="J31" s="22"/>
      <c r="K31" s="22"/>
      <c r="L31" s="22"/>
      <c r="M31" s="22"/>
      <c r="N31" s="22"/>
      <c r="O31" s="22"/>
      <c r="P31" s="22"/>
      <c r="Q31" s="22"/>
      <c r="R31" s="22"/>
      <c r="S31" s="22"/>
      <c r="T31" s="23"/>
      <c r="U31" s="23"/>
      <c r="V31" s="23"/>
      <c r="W31" s="23"/>
      <c r="X31" s="23"/>
      <c r="Y31" s="24"/>
    </row>
    <row r="32" spans="1:25">
      <c r="A32" s="21"/>
      <c r="B32" s="22"/>
      <c r="C32" s="22"/>
      <c r="D32" s="22"/>
      <c r="E32" s="22"/>
      <c r="F32" s="22"/>
      <c r="G32" s="22"/>
      <c r="H32" s="22"/>
      <c r="I32" s="22"/>
      <c r="J32" s="22"/>
      <c r="K32" s="22"/>
      <c r="L32" s="22"/>
      <c r="M32" s="22"/>
      <c r="N32" s="22"/>
      <c r="O32" s="22"/>
      <c r="P32" s="22"/>
      <c r="Q32" s="22"/>
      <c r="R32" s="22"/>
      <c r="S32" s="22"/>
      <c r="T32" s="23"/>
      <c r="U32" s="23"/>
      <c r="V32" s="23"/>
      <c r="W32" s="23"/>
      <c r="X32" s="23"/>
      <c r="Y32" s="24"/>
    </row>
    <row r="33" spans="1:25">
      <c r="A33" s="21"/>
      <c r="B33" s="22"/>
      <c r="C33" s="22"/>
      <c r="D33" s="22"/>
      <c r="E33" s="22"/>
      <c r="F33" s="22"/>
      <c r="G33" s="22"/>
      <c r="H33" s="314"/>
      <c r="I33" s="22"/>
      <c r="J33" s="22"/>
      <c r="K33" s="22"/>
      <c r="L33" s="22"/>
      <c r="M33" s="22"/>
      <c r="N33" s="22"/>
      <c r="O33" s="22"/>
      <c r="P33" s="22"/>
      <c r="Q33" s="22"/>
      <c r="R33" s="22"/>
      <c r="S33" s="22"/>
      <c r="T33" s="23"/>
      <c r="U33" s="23"/>
      <c r="V33" s="23"/>
      <c r="W33" s="23"/>
      <c r="X33" s="23"/>
      <c r="Y33" s="24"/>
    </row>
    <row r="34" spans="1:25">
      <c r="A34" s="21"/>
      <c r="B34" s="22"/>
      <c r="C34" s="22"/>
      <c r="D34" s="315"/>
      <c r="E34" s="22"/>
      <c r="F34" s="22"/>
      <c r="G34" s="22"/>
      <c r="H34" s="22"/>
      <c r="I34" s="22"/>
      <c r="J34" s="22"/>
      <c r="K34" s="22"/>
      <c r="L34" s="22"/>
      <c r="M34" s="22"/>
      <c r="N34" s="22"/>
      <c r="O34" s="22"/>
      <c r="P34" s="22"/>
      <c r="Q34" s="22"/>
      <c r="R34" s="22"/>
      <c r="S34" s="22"/>
      <c r="T34" s="23"/>
      <c r="U34" s="23"/>
      <c r="V34" s="23"/>
      <c r="W34" s="23"/>
      <c r="X34" s="23"/>
      <c r="Y34" s="24"/>
    </row>
    <row r="35" spans="1:25">
      <c r="A35" s="21"/>
      <c r="B35" s="22"/>
      <c r="C35" s="22"/>
      <c r="D35" s="22"/>
      <c r="E35" s="22"/>
      <c r="F35" s="22"/>
      <c r="G35" s="22"/>
      <c r="H35" s="22"/>
      <c r="I35" s="22"/>
      <c r="J35" s="22"/>
      <c r="K35" s="22"/>
      <c r="L35" s="22"/>
      <c r="M35" s="22"/>
      <c r="N35" s="22"/>
      <c r="O35" s="22"/>
      <c r="P35" s="22"/>
      <c r="Q35" s="22"/>
      <c r="R35" s="22"/>
      <c r="S35" s="22"/>
      <c r="T35" s="23"/>
      <c r="U35" s="23"/>
      <c r="V35" s="23"/>
      <c r="W35" s="23"/>
      <c r="X35" s="23"/>
      <c r="Y35" s="24"/>
    </row>
    <row r="36" spans="1:25">
      <c r="A36" s="21"/>
      <c r="B36" s="22"/>
      <c r="C36" s="22"/>
      <c r="D36" s="22"/>
      <c r="E36" s="22"/>
      <c r="F36" s="22"/>
      <c r="G36" s="22"/>
      <c r="H36" s="22"/>
      <c r="I36" s="22"/>
      <c r="J36" s="22"/>
      <c r="K36" s="22"/>
      <c r="L36" s="22"/>
      <c r="M36" s="22"/>
      <c r="N36" s="22"/>
      <c r="O36" s="22"/>
      <c r="P36" s="22"/>
      <c r="Q36" s="22"/>
      <c r="R36" s="22"/>
      <c r="S36" s="22"/>
      <c r="T36" s="23"/>
      <c r="U36" s="23"/>
      <c r="V36" s="23"/>
      <c r="W36" s="23"/>
      <c r="X36" s="23"/>
      <c r="Y36" s="24"/>
    </row>
    <row r="37" spans="1:25">
      <c r="A37" s="21"/>
      <c r="B37" s="22"/>
      <c r="C37" s="22"/>
      <c r="D37" s="22"/>
      <c r="E37" s="22"/>
      <c r="F37" s="22"/>
      <c r="G37" s="22"/>
      <c r="H37" s="22"/>
      <c r="I37" s="22"/>
      <c r="J37" s="22"/>
      <c r="K37" s="22"/>
      <c r="L37" s="22"/>
      <c r="M37" s="22"/>
      <c r="N37" s="22"/>
      <c r="O37" s="22"/>
      <c r="P37" s="22"/>
      <c r="Q37" s="22"/>
      <c r="R37" s="22"/>
      <c r="S37" s="22"/>
      <c r="T37" s="23"/>
      <c r="U37" s="23"/>
      <c r="V37" s="23"/>
      <c r="W37" s="23"/>
      <c r="X37" s="23"/>
      <c r="Y37" s="24"/>
    </row>
    <row r="38" spans="1:25">
      <c r="A38" s="21"/>
      <c r="B38" s="22"/>
      <c r="C38" s="22"/>
      <c r="D38" s="22"/>
      <c r="E38" s="22"/>
      <c r="F38" s="22"/>
      <c r="G38" s="22"/>
      <c r="H38" s="22"/>
      <c r="I38" s="22"/>
      <c r="J38" s="22"/>
      <c r="K38" s="22"/>
      <c r="L38" s="22"/>
      <c r="M38" s="22"/>
      <c r="N38" s="22"/>
      <c r="O38" s="22"/>
      <c r="P38" s="22"/>
      <c r="Q38" s="22"/>
      <c r="R38" s="22"/>
      <c r="S38" s="22"/>
      <c r="T38" s="23"/>
      <c r="U38" s="23"/>
      <c r="V38" s="23"/>
      <c r="W38" s="23"/>
      <c r="X38" s="23"/>
      <c r="Y38" s="24"/>
    </row>
    <row r="39" spans="1:25">
      <c r="A39" s="21"/>
      <c r="B39" s="22"/>
      <c r="C39" s="22"/>
      <c r="D39" s="22"/>
      <c r="E39" s="22"/>
      <c r="F39" s="22"/>
      <c r="G39" s="22"/>
      <c r="H39" s="22"/>
      <c r="I39" s="22"/>
      <c r="J39" s="22"/>
      <c r="K39" s="22"/>
      <c r="L39" s="22"/>
      <c r="M39" s="22"/>
      <c r="N39" s="22"/>
      <c r="O39" s="22"/>
      <c r="P39" s="22"/>
      <c r="Q39" s="22"/>
      <c r="R39" s="22"/>
      <c r="S39" s="22"/>
      <c r="T39" s="23"/>
      <c r="U39" s="23"/>
      <c r="V39" s="23"/>
      <c r="W39" s="23"/>
      <c r="X39" s="23"/>
      <c r="Y39" s="24"/>
    </row>
    <row r="40" spans="1:25">
      <c r="A40" s="21"/>
      <c r="B40" s="22"/>
      <c r="C40" s="22"/>
      <c r="D40" s="22"/>
      <c r="E40" s="22"/>
      <c r="F40" s="22"/>
      <c r="G40" s="22"/>
      <c r="H40" s="22"/>
      <c r="I40" s="22"/>
      <c r="J40" s="22"/>
      <c r="K40" s="22"/>
      <c r="L40" s="22"/>
      <c r="M40" s="22"/>
      <c r="N40" s="22"/>
      <c r="O40" s="22"/>
      <c r="P40" s="22"/>
      <c r="Q40" s="22"/>
      <c r="R40" s="22"/>
      <c r="S40" s="22"/>
      <c r="T40" s="23"/>
      <c r="U40" s="23"/>
      <c r="V40" s="23"/>
      <c r="W40" s="23"/>
      <c r="X40" s="23"/>
      <c r="Y40" s="24"/>
    </row>
    <row r="41" spans="1:25">
      <c r="A41" s="21"/>
      <c r="B41" s="22"/>
      <c r="C41" s="22"/>
      <c r="D41" s="22"/>
      <c r="E41" s="22"/>
      <c r="F41" s="22"/>
      <c r="G41" s="22"/>
      <c r="H41" s="22"/>
      <c r="I41" s="22"/>
      <c r="J41" s="22"/>
      <c r="K41" s="22"/>
      <c r="L41" s="22"/>
      <c r="M41" s="22"/>
      <c r="N41" s="22"/>
      <c r="O41" s="22"/>
      <c r="P41" s="22"/>
      <c r="Q41" s="22"/>
      <c r="R41" s="22"/>
      <c r="S41" s="22"/>
      <c r="T41" s="23"/>
      <c r="U41" s="23"/>
      <c r="V41" s="23"/>
      <c r="W41" s="23"/>
      <c r="X41" s="23"/>
      <c r="Y41" s="24"/>
    </row>
    <row r="42" spans="1:25">
      <c r="A42" s="21"/>
      <c r="B42" s="22"/>
      <c r="C42" s="22"/>
      <c r="D42" s="22"/>
      <c r="E42" s="22"/>
      <c r="F42" s="22"/>
      <c r="G42" s="22"/>
      <c r="H42" s="22"/>
      <c r="I42" s="22"/>
      <c r="J42" s="22"/>
      <c r="K42" s="22"/>
      <c r="L42" s="22"/>
      <c r="M42" s="22"/>
      <c r="N42" s="22"/>
      <c r="O42" s="22"/>
      <c r="P42" s="22"/>
      <c r="Q42" s="22"/>
      <c r="R42" s="22"/>
      <c r="S42" s="22"/>
      <c r="T42" s="23"/>
      <c r="U42" s="23"/>
      <c r="V42" s="23"/>
      <c r="W42" s="23"/>
      <c r="X42" s="23"/>
      <c r="Y42" s="24"/>
    </row>
    <row r="43" spans="1:25">
      <c r="A43" s="21"/>
      <c r="B43" s="22"/>
      <c r="C43" s="22"/>
      <c r="D43" s="22"/>
      <c r="E43" s="22"/>
      <c r="F43" s="22"/>
      <c r="G43" s="22"/>
      <c r="H43" s="22"/>
      <c r="I43" s="22"/>
      <c r="J43" s="22"/>
      <c r="K43" s="22"/>
      <c r="L43" s="22"/>
      <c r="M43" s="22"/>
      <c r="N43" s="22"/>
      <c r="O43" s="22"/>
      <c r="P43" s="22"/>
      <c r="Q43" s="22"/>
      <c r="R43" s="22"/>
      <c r="S43" s="22"/>
      <c r="T43" s="23"/>
      <c r="U43" s="23"/>
      <c r="V43" s="23"/>
      <c r="W43" s="23"/>
      <c r="X43" s="23"/>
      <c r="Y43" s="24"/>
    </row>
    <row r="44" spans="1:25">
      <c r="A44" s="21"/>
      <c r="B44" s="22"/>
      <c r="C44" s="22"/>
      <c r="D44" s="22"/>
      <c r="E44" s="22"/>
      <c r="F44" s="22"/>
      <c r="G44" s="22"/>
      <c r="H44" s="22"/>
      <c r="I44" s="22"/>
      <c r="J44" s="22"/>
      <c r="K44" s="22"/>
      <c r="L44" s="22"/>
      <c r="M44" s="22"/>
      <c r="N44" s="22"/>
      <c r="O44" s="22"/>
      <c r="P44" s="22"/>
      <c r="Q44" s="22"/>
      <c r="R44" s="22"/>
      <c r="S44" s="22"/>
      <c r="T44" s="23"/>
      <c r="U44" s="23"/>
      <c r="V44" s="23"/>
      <c r="W44" s="23"/>
      <c r="X44" s="23"/>
      <c r="Y44" s="24"/>
    </row>
    <row r="45" spans="1:25">
      <c r="A45" s="21"/>
      <c r="B45" s="22"/>
      <c r="C45" s="22"/>
      <c r="D45" s="22"/>
      <c r="E45" s="22"/>
      <c r="F45" s="22"/>
      <c r="G45" s="22"/>
      <c r="H45" s="22"/>
      <c r="I45" s="22"/>
      <c r="J45" s="22"/>
      <c r="K45" s="22"/>
      <c r="L45" s="22"/>
      <c r="M45" s="22"/>
      <c r="N45" s="22"/>
      <c r="O45" s="22"/>
      <c r="P45" s="22"/>
      <c r="Q45" s="22"/>
      <c r="R45" s="22"/>
      <c r="S45" s="22"/>
      <c r="T45" s="23"/>
      <c r="U45" s="23"/>
      <c r="V45" s="23"/>
      <c r="W45" s="23"/>
      <c r="X45" s="23"/>
      <c r="Y45" s="24"/>
    </row>
    <row r="46" spans="1:25">
      <c r="A46" s="21"/>
      <c r="B46" s="22"/>
      <c r="C46" s="22"/>
      <c r="D46" s="22"/>
      <c r="E46" s="22"/>
      <c r="F46" s="22"/>
      <c r="G46" s="22"/>
      <c r="H46" s="22"/>
      <c r="I46" s="22"/>
      <c r="J46" s="22"/>
      <c r="K46" s="22"/>
      <c r="L46" s="22"/>
      <c r="M46" s="22"/>
      <c r="N46" s="22"/>
      <c r="O46" s="22"/>
      <c r="P46" s="22"/>
      <c r="Q46" s="22"/>
      <c r="R46" s="22"/>
      <c r="S46" s="22"/>
      <c r="T46" s="23"/>
      <c r="U46" s="23"/>
      <c r="V46" s="23"/>
      <c r="W46" s="23"/>
      <c r="X46" s="23"/>
      <c r="Y46" s="24"/>
    </row>
    <row r="47" spans="1:25">
      <c r="A47" s="21"/>
      <c r="B47" s="22"/>
      <c r="C47" s="22"/>
      <c r="D47" s="22"/>
      <c r="E47" s="22"/>
      <c r="F47" s="22"/>
      <c r="G47" s="22"/>
      <c r="H47" s="22"/>
      <c r="I47" s="22"/>
      <c r="J47" s="22"/>
      <c r="K47" s="22"/>
      <c r="L47" s="22"/>
      <c r="M47" s="22"/>
      <c r="N47" s="22"/>
      <c r="O47" s="22"/>
      <c r="P47" s="22"/>
      <c r="Q47" s="22"/>
      <c r="R47" s="22"/>
      <c r="S47" s="22"/>
      <c r="T47" s="23"/>
      <c r="U47" s="23"/>
      <c r="V47" s="23"/>
      <c r="W47" s="23"/>
      <c r="X47" s="23"/>
      <c r="Y47" s="24"/>
    </row>
    <row r="48" spans="1:25">
      <c r="A48" s="21"/>
      <c r="B48" s="22"/>
      <c r="C48" s="22"/>
      <c r="D48" s="22"/>
      <c r="E48" s="22"/>
      <c r="F48" s="22"/>
      <c r="G48" s="22"/>
      <c r="H48" s="22"/>
      <c r="I48" s="22"/>
      <c r="J48" s="22"/>
      <c r="K48" s="22"/>
      <c r="L48" s="22"/>
      <c r="M48" s="22"/>
      <c r="N48" s="22"/>
      <c r="O48" s="22"/>
      <c r="P48" s="22"/>
      <c r="Q48" s="22"/>
      <c r="R48" s="22"/>
      <c r="S48" s="22"/>
      <c r="T48" s="23"/>
      <c r="U48" s="23"/>
      <c r="V48" s="23"/>
      <c r="W48" s="23"/>
      <c r="X48" s="23"/>
      <c r="Y48" s="24"/>
    </row>
    <row r="49" spans="1:25">
      <c r="A49" s="21"/>
      <c r="B49" s="22"/>
      <c r="C49" s="22"/>
      <c r="D49" s="22"/>
      <c r="E49" s="22"/>
      <c r="F49" s="22"/>
      <c r="G49" s="22"/>
      <c r="H49" s="22"/>
      <c r="I49" s="22"/>
      <c r="J49" s="22"/>
      <c r="K49" s="22"/>
      <c r="L49" s="22"/>
      <c r="M49" s="22"/>
      <c r="N49" s="22"/>
      <c r="O49" s="22"/>
      <c r="P49" s="22"/>
      <c r="Q49" s="22"/>
      <c r="R49" s="22"/>
      <c r="S49" s="22"/>
      <c r="T49" s="23"/>
      <c r="U49" s="23"/>
      <c r="V49" s="23"/>
      <c r="W49" s="23"/>
      <c r="X49" s="23"/>
      <c r="Y49" s="24"/>
    </row>
    <row r="50" spans="1:25">
      <c r="A50" s="21"/>
      <c r="B50" s="22"/>
      <c r="C50" s="22"/>
      <c r="D50" s="22"/>
      <c r="E50" s="22"/>
      <c r="F50" s="22"/>
      <c r="G50" s="22"/>
      <c r="H50" s="22"/>
      <c r="I50" s="22"/>
      <c r="J50" s="22"/>
      <c r="K50" s="22"/>
      <c r="L50" s="22"/>
      <c r="M50" s="22"/>
      <c r="N50" s="22"/>
      <c r="O50" s="22"/>
      <c r="P50" s="22"/>
      <c r="Q50" s="22"/>
      <c r="R50" s="22"/>
      <c r="S50" s="22"/>
      <c r="T50" s="23"/>
      <c r="U50" s="23"/>
      <c r="V50" s="23"/>
      <c r="W50" s="23"/>
      <c r="X50" s="23"/>
      <c r="Y50" s="24"/>
    </row>
    <row r="51" spans="1:25">
      <c r="A51" s="21"/>
      <c r="B51" s="22"/>
      <c r="C51" s="22"/>
      <c r="D51" s="22"/>
      <c r="E51" s="22"/>
      <c r="F51" s="22"/>
      <c r="G51" s="22"/>
      <c r="H51" s="22"/>
      <c r="I51" s="22"/>
      <c r="J51" s="22"/>
      <c r="K51" s="22"/>
      <c r="L51" s="22"/>
      <c r="M51" s="22"/>
      <c r="N51" s="22"/>
      <c r="O51" s="22"/>
      <c r="P51" s="22"/>
      <c r="Q51" s="22"/>
      <c r="R51" s="22"/>
      <c r="S51" s="22"/>
      <c r="T51" s="23"/>
      <c r="U51" s="23"/>
      <c r="V51" s="23"/>
      <c r="W51" s="23"/>
      <c r="X51" s="23"/>
      <c r="Y51" s="24"/>
    </row>
    <row r="52" spans="1:25">
      <c r="A52" s="21"/>
      <c r="B52" s="22"/>
      <c r="C52" s="22"/>
      <c r="D52" s="22"/>
      <c r="E52" s="22"/>
      <c r="F52" s="22"/>
      <c r="G52" s="22"/>
      <c r="H52" s="22"/>
      <c r="I52" s="22"/>
      <c r="J52" s="22"/>
      <c r="K52" s="22"/>
      <c r="L52" s="22"/>
      <c r="M52" s="22"/>
      <c r="N52" s="22"/>
      <c r="O52" s="22"/>
      <c r="P52" s="22"/>
      <c r="Q52" s="22"/>
      <c r="R52" s="22"/>
      <c r="S52" s="22"/>
      <c r="T52" s="23"/>
      <c r="U52" s="23"/>
      <c r="V52" s="23"/>
      <c r="W52" s="23"/>
      <c r="X52" s="23"/>
      <c r="Y52" s="24"/>
    </row>
    <row r="53" spans="1:25">
      <c r="A53" s="21"/>
      <c r="B53" s="22"/>
      <c r="C53" s="22"/>
      <c r="D53" s="22"/>
      <c r="E53" s="22"/>
      <c r="F53" s="22"/>
      <c r="G53" s="22"/>
      <c r="H53" s="22"/>
      <c r="I53" s="22"/>
      <c r="J53" s="22"/>
      <c r="K53" s="22"/>
      <c r="L53" s="22"/>
      <c r="M53" s="22"/>
      <c r="N53" s="22"/>
      <c r="O53" s="22"/>
      <c r="P53" s="22"/>
      <c r="Q53" s="22"/>
      <c r="R53" s="22"/>
      <c r="S53" s="22"/>
      <c r="T53" s="23"/>
      <c r="U53" s="23"/>
      <c r="V53" s="23"/>
      <c r="W53" s="23"/>
      <c r="X53" s="23"/>
      <c r="Y53" s="24"/>
    </row>
    <row r="54" spans="1:25">
      <c r="A54" s="21"/>
      <c r="B54" s="22"/>
      <c r="C54" s="22"/>
      <c r="D54" s="22"/>
      <c r="E54" s="22"/>
      <c r="F54" s="22"/>
      <c r="G54" s="22"/>
      <c r="H54" s="22"/>
      <c r="I54" s="22"/>
      <c r="J54" s="22"/>
      <c r="K54" s="22"/>
      <c r="L54" s="22"/>
      <c r="M54" s="22"/>
      <c r="N54" s="22"/>
      <c r="O54" s="22"/>
      <c r="P54" s="22"/>
      <c r="Q54" s="22"/>
      <c r="R54" s="22"/>
      <c r="S54" s="22"/>
      <c r="T54" s="23"/>
      <c r="U54" s="23"/>
      <c r="V54" s="23"/>
      <c r="W54" s="23"/>
      <c r="X54" s="23"/>
      <c r="Y54" s="24"/>
    </row>
    <row r="55" spans="1:25">
      <c r="A55" s="21"/>
      <c r="B55" s="22"/>
      <c r="C55" s="22"/>
      <c r="D55" s="22"/>
      <c r="E55" s="22"/>
      <c r="F55" s="22"/>
      <c r="G55" s="22"/>
      <c r="H55" s="22"/>
      <c r="I55" s="22"/>
      <c r="J55" s="22"/>
      <c r="K55" s="22"/>
      <c r="L55" s="22"/>
      <c r="M55" s="22"/>
      <c r="N55" s="22"/>
      <c r="O55" s="22"/>
      <c r="P55" s="22"/>
      <c r="Q55" s="22"/>
      <c r="R55" s="22"/>
      <c r="S55" s="22"/>
      <c r="T55" s="23"/>
      <c r="U55" s="23"/>
      <c r="V55" s="23"/>
      <c r="W55" s="23"/>
      <c r="X55" s="23"/>
      <c r="Y55" s="24"/>
    </row>
    <row r="56" spans="1:25">
      <c r="A56" s="21"/>
      <c r="B56" s="22"/>
      <c r="C56" s="22"/>
      <c r="D56" s="22"/>
      <c r="E56" s="22"/>
      <c r="F56" s="22"/>
      <c r="G56" s="22"/>
      <c r="H56" s="22"/>
      <c r="I56" s="22"/>
      <c r="J56" s="22"/>
      <c r="K56" s="22"/>
      <c r="L56" s="22"/>
      <c r="M56" s="22"/>
      <c r="N56" s="22"/>
      <c r="O56" s="22"/>
      <c r="P56" s="22"/>
      <c r="Q56" s="22"/>
      <c r="R56" s="22"/>
      <c r="S56" s="22"/>
      <c r="T56" s="23"/>
      <c r="U56" s="23"/>
      <c r="V56" s="23"/>
      <c r="W56" s="23"/>
      <c r="X56" s="23"/>
      <c r="Y56" s="24"/>
    </row>
    <row r="57" spans="1:25">
      <c r="A57" s="21"/>
      <c r="B57" s="22"/>
      <c r="C57" s="22"/>
      <c r="D57" s="22"/>
      <c r="E57" s="22"/>
      <c r="F57" s="22"/>
      <c r="G57" s="22"/>
      <c r="H57" s="22"/>
      <c r="I57" s="22"/>
      <c r="J57" s="22"/>
      <c r="K57" s="22"/>
      <c r="L57" s="22"/>
      <c r="M57" s="22"/>
      <c r="N57" s="22"/>
      <c r="O57" s="22"/>
      <c r="P57" s="22"/>
      <c r="Q57" s="22"/>
      <c r="R57" s="22"/>
      <c r="S57" s="22"/>
      <c r="T57" s="23"/>
      <c r="U57" s="23"/>
      <c r="V57" s="23"/>
      <c r="W57" s="23"/>
      <c r="X57" s="23"/>
      <c r="Y57" s="24"/>
    </row>
    <row r="58" spans="1:25">
      <c r="A58" s="21"/>
      <c r="B58" s="22"/>
      <c r="C58" s="22"/>
      <c r="D58" s="22"/>
      <c r="E58" s="22"/>
      <c r="F58" s="22"/>
      <c r="G58" s="22"/>
      <c r="H58" s="22"/>
      <c r="I58" s="22"/>
      <c r="J58" s="22"/>
      <c r="K58" s="22"/>
      <c r="L58" s="22"/>
      <c r="M58" s="22"/>
      <c r="N58" s="22"/>
      <c r="O58" s="22"/>
      <c r="P58" s="22"/>
      <c r="Q58" s="22"/>
      <c r="R58" s="22"/>
      <c r="S58" s="22"/>
      <c r="T58" s="23"/>
      <c r="U58" s="23"/>
      <c r="V58" s="23"/>
      <c r="W58" s="23"/>
      <c r="X58" s="23"/>
      <c r="Y58" s="24"/>
    </row>
    <row r="59" spans="1:25">
      <c r="A59" s="21"/>
      <c r="B59" s="22"/>
      <c r="C59" s="22"/>
      <c r="D59" s="22"/>
      <c r="E59" s="22"/>
      <c r="F59" s="22"/>
      <c r="G59" s="22"/>
      <c r="H59" s="22"/>
      <c r="I59" s="22"/>
      <c r="J59" s="22"/>
      <c r="K59" s="22"/>
      <c r="L59" s="22"/>
      <c r="M59" s="22"/>
      <c r="N59" s="22"/>
      <c r="O59" s="22"/>
      <c r="P59" s="22"/>
      <c r="Q59" s="22"/>
      <c r="R59" s="22"/>
      <c r="S59" s="22"/>
      <c r="T59" s="23"/>
      <c r="U59" s="23"/>
      <c r="V59" s="23"/>
      <c r="W59" s="23"/>
      <c r="X59" s="23"/>
      <c r="Y59" s="24"/>
    </row>
    <row r="60" spans="1:25">
      <c r="A60" s="21"/>
      <c r="B60" s="22"/>
      <c r="C60" s="22"/>
      <c r="D60" s="22"/>
      <c r="E60" s="22"/>
      <c r="F60" s="22"/>
      <c r="G60" s="22"/>
      <c r="H60" s="22"/>
      <c r="I60" s="22"/>
      <c r="J60" s="22"/>
      <c r="K60" s="22"/>
      <c r="L60" s="22"/>
      <c r="M60" s="22"/>
      <c r="N60" s="22"/>
      <c r="O60" s="22"/>
      <c r="P60" s="22"/>
      <c r="Q60" s="22"/>
      <c r="R60" s="22"/>
      <c r="S60" s="22"/>
      <c r="T60" s="23"/>
      <c r="U60" s="23"/>
      <c r="V60" s="23"/>
      <c r="W60" s="23"/>
      <c r="X60" s="23"/>
      <c r="Y60" s="24"/>
    </row>
    <row r="61" spans="1:25">
      <c r="A61" s="21"/>
      <c r="B61" s="22"/>
      <c r="C61" s="22"/>
      <c r="D61" s="22"/>
      <c r="E61" s="22"/>
      <c r="F61" s="22"/>
      <c r="G61" s="22"/>
      <c r="H61" s="22"/>
      <c r="I61" s="22"/>
      <c r="J61" s="22"/>
      <c r="K61" s="22"/>
      <c r="L61" s="22"/>
      <c r="M61" s="22"/>
      <c r="N61" s="22"/>
      <c r="O61" s="22"/>
      <c r="P61" s="22"/>
      <c r="Q61" s="22"/>
      <c r="R61" s="22"/>
      <c r="S61" s="22"/>
      <c r="T61" s="23"/>
      <c r="U61" s="23"/>
      <c r="V61" s="23"/>
      <c r="W61" s="23"/>
      <c r="X61" s="23"/>
      <c r="Y61" s="24"/>
    </row>
    <row r="62" spans="1:25">
      <c r="A62" s="21"/>
      <c r="B62" s="22"/>
      <c r="C62" s="22"/>
      <c r="D62" s="22"/>
      <c r="E62" s="22"/>
      <c r="F62" s="22"/>
      <c r="G62" s="22"/>
      <c r="H62" s="22"/>
      <c r="I62" s="22"/>
      <c r="J62" s="22"/>
      <c r="K62" s="22"/>
      <c r="L62" s="22"/>
      <c r="M62" s="22"/>
      <c r="N62" s="22"/>
      <c r="O62" s="22"/>
      <c r="P62" s="22"/>
      <c r="Q62" s="22"/>
      <c r="R62" s="22"/>
      <c r="S62" s="22"/>
      <c r="T62" s="23"/>
      <c r="U62" s="23"/>
      <c r="V62" s="23"/>
      <c r="W62" s="23"/>
      <c r="X62" s="23"/>
      <c r="Y62" s="24"/>
    </row>
    <row r="63" spans="1:25">
      <c r="A63" s="21"/>
      <c r="B63" s="22"/>
      <c r="C63" s="22"/>
      <c r="D63" s="22"/>
      <c r="E63" s="22"/>
      <c r="F63" s="22"/>
      <c r="G63" s="22"/>
      <c r="H63" s="22"/>
      <c r="I63" s="22"/>
      <c r="J63" s="22"/>
      <c r="K63" s="22"/>
      <c r="L63" s="22"/>
      <c r="M63" s="22"/>
      <c r="N63" s="22"/>
      <c r="O63" s="22"/>
      <c r="P63" s="22"/>
      <c r="Q63" s="22"/>
      <c r="R63" s="22"/>
      <c r="S63" s="22"/>
      <c r="T63" s="23"/>
      <c r="U63" s="23"/>
      <c r="V63" s="23"/>
      <c r="W63" s="23"/>
      <c r="X63" s="23"/>
      <c r="Y63" s="24"/>
    </row>
    <row r="64" spans="1:25">
      <c r="A64" s="21"/>
      <c r="B64" s="22"/>
      <c r="C64" s="22"/>
      <c r="D64" s="22"/>
      <c r="E64" s="22"/>
      <c r="F64" s="22"/>
      <c r="G64" s="22"/>
      <c r="H64" s="22"/>
      <c r="I64" s="22"/>
      <c r="J64" s="22"/>
      <c r="K64" s="22"/>
      <c r="L64" s="22"/>
      <c r="M64" s="22"/>
      <c r="N64" s="22"/>
      <c r="O64" s="22"/>
      <c r="P64" s="22"/>
      <c r="Q64" s="22"/>
      <c r="R64" s="22"/>
      <c r="S64" s="22"/>
      <c r="T64" s="23"/>
      <c r="U64" s="23"/>
      <c r="V64" s="23"/>
      <c r="W64" s="23"/>
      <c r="X64" s="23"/>
      <c r="Y64" s="24"/>
    </row>
    <row r="65" spans="1:25" ht="19" thickBot="1">
      <c r="A65" s="303"/>
      <c r="B65" s="304"/>
      <c r="C65" s="304"/>
      <c r="D65" s="304"/>
      <c r="E65" s="304"/>
      <c r="F65" s="304"/>
      <c r="G65" s="304"/>
      <c r="H65" s="304"/>
      <c r="I65" s="304"/>
      <c r="J65" s="304"/>
      <c r="K65" s="304"/>
      <c r="L65" s="304"/>
      <c r="M65" s="304"/>
      <c r="N65" s="304"/>
      <c r="O65" s="304"/>
      <c r="P65" s="304"/>
      <c r="Q65" s="304"/>
      <c r="R65" s="304"/>
      <c r="S65" s="304"/>
      <c r="T65" s="316"/>
      <c r="U65" s="316"/>
      <c r="V65" s="316"/>
      <c r="W65" s="316"/>
      <c r="X65" s="316"/>
      <c r="Y65" s="317"/>
    </row>
    <row r="66" spans="1:25" s="122" customFormat="1"/>
    <row r="67" spans="1:25" s="122" customFormat="1"/>
    <row r="68" spans="1:25" s="122" customFormat="1"/>
    <row r="69" spans="1:25" s="122" customFormat="1"/>
    <row r="70" spans="1:25" s="122" customFormat="1"/>
    <row r="71" spans="1:25" s="122" customFormat="1"/>
    <row r="72" spans="1:25" s="122" customFormat="1"/>
    <row r="73" spans="1:25" s="122" customFormat="1"/>
    <row r="74" spans="1:25" s="122" customFormat="1"/>
    <row r="75" spans="1:25" s="122" customFormat="1"/>
    <row r="76" spans="1:25" s="122" customFormat="1"/>
    <row r="77" spans="1:25" s="122" customFormat="1"/>
    <row r="78" spans="1:25" s="122" customFormat="1"/>
    <row r="79" spans="1:25" s="122" customFormat="1"/>
    <row r="80" spans="1:25" s="122" customFormat="1"/>
    <row r="81" s="122" customFormat="1"/>
    <row r="82" s="122" customFormat="1"/>
    <row r="83" s="122" customFormat="1"/>
    <row r="84" s="122" customFormat="1"/>
    <row r="85" s="122" customFormat="1"/>
    <row r="86" s="122" customFormat="1"/>
    <row r="87" s="122" customFormat="1"/>
    <row r="88" s="122" customFormat="1"/>
    <row r="89" s="122" customFormat="1"/>
    <row r="90" s="122" customFormat="1"/>
    <row r="91" s="122" customFormat="1"/>
    <row r="92" s="122" customFormat="1"/>
    <row r="93" s="122" customFormat="1"/>
    <row r="94" s="122" customFormat="1"/>
    <row r="95" s="122" customFormat="1"/>
    <row r="96" s="122" customFormat="1"/>
    <row r="97" s="122" customFormat="1"/>
    <row r="98" s="122" customFormat="1"/>
    <row r="99" s="122" customFormat="1"/>
    <row r="100" s="122" customFormat="1"/>
    <row r="101" s="122" customFormat="1"/>
    <row r="102" s="122" customFormat="1"/>
    <row r="103" s="122" customFormat="1"/>
    <row r="104" s="122" customFormat="1"/>
    <row r="105" s="122" customFormat="1"/>
    <row r="106" s="122" customFormat="1"/>
    <row r="107" s="122" customFormat="1"/>
    <row r="108" s="122" customFormat="1"/>
    <row r="109" s="122" customFormat="1"/>
    <row r="110" s="122" customFormat="1"/>
    <row r="111" s="122" customFormat="1"/>
    <row r="112" s="122" customFormat="1"/>
    <row r="113" s="122" customFormat="1"/>
    <row r="114" s="122" customFormat="1"/>
    <row r="115" s="122" customFormat="1"/>
    <row r="116" s="122" customFormat="1"/>
    <row r="117" s="122" customFormat="1"/>
    <row r="118" s="122" customFormat="1"/>
    <row r="119" s="122" customFormat="1"/>
    <row r="120" s="122" customFormat="1"/>
    <row r="121" s="122" customFormat="1"/>
    <row r="122" s="122" customFormat="1"/>
    <row r="123" s="122" customFormat="1"/>
    <row r="124" s="122" customFormat="1"/>
    <row r="125" s="122" customFormat="1"/>
    <row r="126" s="122" customFormat="1"/>
    <row r="127" s="122" customFormat="1"/>
    <row r="128" s="122" customFormat="1"/>
    <row r="129" s="122" customFormat="1"/>
    <row r="130" s="122" customFormat="1"/>
    <row r="131" s="122" customFormat="1"/>
    <row r="132" s="122" customFormat="1"/>
    <row r="133" s="122" customFormat="1"/>
    <row r="134" s="122" customFormat="1"/>
    <row r="135" s="122" customFormat="1"/>
    <row r="136" s="122" customFormat="1"/>
    <row r="137" s="122" customFormat="1"/>
    <row r="138" s="122" customFormat="1"/>
    <row r="139" s="122" customFormat="1"/>
    <row r="140" s="122" customFormat="1"/>
    <row r="141" s="122" customFormat="1"/>
    <row r="142" s="122" customFormat="1"/>
    <row r="143" s="122" customFormat="1"/>
    <row r="144" s="122" customFormat="1"/>
    <row r="145" s="122" customFormat="1"/>
    <row r="146" s="122" customFormat="1"/>
    <row r="147" s="122" customFormat="1"/>
    <row r="148" s="122" customFormat="1"/>
    <row r="149" s="122" customFormat="1"/>
    <row r="150" s="122" customFormat="1"/>
    <row r="151" s="122" customFormat="1"/>
    <row r="152" s="122" customFormat="1"/>
    <row r="153" s="122" customFormat="1"/>
    <row r="154" s="122" customFormat="1"/>
    <row r="155" s="122" customFormat="1"/>
    <row r="156" s="122" customFormat="1"/>
    <row r="157" s="122" customFormat="1"/>
    <row r="158" s="122" customFormat="1"/>
    <row r="159" s="122" customFormat="1"/>
    <row r="160" s="122" customFormat="1"/>
    <row r="161" s="122" customFormat="1"/>
    <row r="162" s="122" customFormat="1"/>
    <row r="163" s="122" customFormat="1"/>
    <row r="164" s="122" customFormat="1"/>
    <row r="165" s="122" customFormat="1"/>
    <row r="166" s="122" customFormat="1"/>
    <row r="167" s="122" customFormat="1"/>
    <row r="168" s="122" customFormat="1"/>
    <row r="169" s="122" customFormat="1"/>
    <row r="170" s="122" customFormat="1"/>
    <row r="171" s="122" customFormat="1"/>
    <row r="172" s="122" customFormat="1"/>
    <row r="173" s="122" customFormat="1"/>
    <row r="174" s="122" customFormat="1"/>
    <row r="175" s="122" customFormat="1"/>
    <row r="176" s="122" customFormat="1"/>
    <row r="177" s="122" customFormat="1"/>
    <row r="178" s="122" customFormat="1"/>
    <row r="179" s="122" customFormat="1"/>
    <row r="180" s="122" customFormat="1"/>
    <row r="181" s="122" customFormat="1"/>
    <row r="182" s="122" customFormat="1"/>
    <row r="183" s="122" customFormat="1"/>
    <row r="184" s="122" customFormat="1"/>
    <row r="185" s="122" customFormat="1"/>
    <row r="186" s="122" customFormat="1"/>
    <row r="187" s="122" customFormat="1"/>
    <row r="188" s="122" customFormat="1"/>
    <row r="189" s="122" customFormat="1"/>
    <row r="190" s="122" customFormat="1"/>
    <row r="191" s="122" customFormat="1"/>
    <row r="192" s="122" customFormat="1"/>
    <row r="193" s="122" customFormat="1"/>
    <row r="194" s="122" customFormat="1"/>
    <row r="195" s="122" customFormat="1"/>
    <row r="196" s="122" customFormat="1"/>
    <row r="197" s="122" customFormat="1"/>
    <row r="198" s="122" customFormat="1"/>
    <row r="199" s="122" customFormat="1"/>
    <row r="200" s="122" customFormat="1"/>
    <row r="201" s="122" customFormat="1"/>
    <row r="202" s="122" customFormat="1"/>
    <row r="203" s="122" customFormat="1"/>
    <row r="204" s="122" customFormat="1"/>
    <row r="205" s="122" customFormat="1"/>
    <row r="206" s="122" customFormat="1"/>
    <row r="207" s="122" customFormat="1"/>
    <row r="208" s="122" customFormat="1"/>
    <row r="209" s="122" customFormat="1"/>
    <row r="210" s="122" customFormat="1"/>
    <row r="211" s="122" customFormat="1"/>
    <row r="212" s="122" customFormat="1"/>
    <row r="213" s="122" customFormat="1"/>
    <row r="214" s="122" customFormat="1"/>
    <row r="215" s="122" customFormat="1"/>
    <row r="216" s="122" customFormat="1"/>
    <row r="217" s="122" customFormat="1"/>
    <row r="218" s="122" customFormat="1"/>
    <row r="219" s="122" customFormat="1"/>
    <row r="220" s="122" customFormat="1"/>
    <row r="221" s="122" customFormat="1"/>
    <row r="222" s="122" customFormat="1"/>
    <row r="223" s="122" customFormat="1"/>
    <row r="224" s="122" customFormat="1"/>
    <row r="225" s="122" customFormat="1"/>
    <row r="226" s="122" customFormat="1"/>
    <row r="227" s="122" customFormat="1"/>
    <row r="228" s="122" customFormat="1"/>
    <row r="229" s="122" customFormat="1"/>
    <row r="230" s="122" customFormat="1"/>
    <row r="231" s="122" customFormat="1"/>
    <row r="232" s="122" customFormat="1"/>
    <row r="233" s="122" customFormat="1"/>
    <row r="234" s="122" customFormat="1"/>
    <row r="235" s="122" customFormat="1"/>
    <row r="236" s="122" customFormat="1"/>
    <row r="237" s="122" customFormat="1"/>
    <row r="238" s="122" customFormat="1"/>
    <row r="239" s="122" customFormat="1"/>
    <row r="240" s="122" customFormat="1"/>
    <row r="241" s="122" customFormat="1"/>
    <row r="242" s="122" customFormat="1"/>
    <row r="243" s="122" customFormat="1"/>
    <row r="244" s="122" customFormat="1"/>
    <row r="245" s="122" customFormat="1"/>
    <row r="246" s="122" customFormat="1"/>
    <row r="247" s="122" customFormat="1"/>
    <row r="248" s="122" customFormat="1"/>
    <row r="249" s="122" customFormat="1"/>
    <row r="250" s="122" customFormat="1"/>
    <row r="251" s="122" customFormat="1"/>
    <row r="252" s="122" customFormat="1"/>
    <row r="253" s="122" customFormat="1"/>
    <row r="254" s="122" customFormat="1"/>
    <row r="255" s="122" customFormat="1"/>
    <row r="256" s="122" customFormat="1"/>
    <row r="257" s="122" customFormat="1"/>
    <row r="258" s="122" customFormat="1"/>
    <row r="259" s="122" customFormat="1"/>
    <row r="260" s="122" customFormat="1"/>
    <row r="261" s="122" customFormat="1"/>
    <row r="262" s="122" customFormat="1"/>
    <row r="263" s="122" customFormat="1"/>
    <row r="264" s="122" customFormat="1"/>
    <row r="265" s="122" customFormat="1"/>
    <row r="266" s="122" customFormat="1"/>
    <row r="267" s="122" customFormat="1"/>
    <row r="268" s="122" customFormat="1"/>
    <row r="269" s="122" customFormat="1"/>
    <row r="270" s="122" customFormat="1"/>
    <row r="271" s="122" customFormat="1"/>
    <row r="272" s="122" customFormat="1"/>
    <row r="273" s="122" customFormat="1"/>
    <row r="274" s="122" customFormat="1"/>
    <row r="275" s="122" customFormat="1"/>
    <row r="276" s="122" customFormat="1"/>
    <row r="277" s="122" customFormat="1"/>
    <row r="278" s="122" customFormat="1"/>
    <row r="279" s="122" customFormat="1"/>
    <row r="280" s="122" customFormat="1"/>
    <row r="281" s="122" customFormat="1"/>
    <row r="282" s="122" customFormat="1"/>
    <row r="283" s="122" customFormat="1"/>
    <row r="284" s="122" customFormat="1"/>
    <row r="285" s="122" customFormat="1"/>
    <row r="286" s="122" customFormat="1"/>
    <row r="287" s="122" customFormat="1"/>
    <row r="288" s="122" customFormat="1"/>
    <row r="289" s="122" customFormat="1"/>
    <row r="290" s="122" customFormat="1"/>
    <row r="291" s="122" customFormat="1"/>
    <row r="292" s="122" customFormat="1"/>
    <row r="293" s="122" customFormat="1"/>
    <row r="294" s="122" customFormat="1"/>
    <row r="295" s="122" customFormat="1"/>
    <row r="296" s="122" customFormat="1"/>
    <row r="297" s="122" customFormat="1"/>
    <row r="298" s="122" customFormat="1"/>
    <row r="299" s="122" customFormat="1"/>
    <row r="300" s="122" customFormat="1"/>
    <row r="301" s="122" customFormat="1"/>
    <row r="302" s="122" customFormat="1"/>
    <row r="303" s="122" customFormat="1"/>
    <row r="304" s="122" customFormat="1"/>
    <row r="305" s="122" customFormat="1"/>
    <row r="306" s="122" customFormat="1"/>
    <row r="307" s="122" customFormat="1"/>
    <row r="308" s="122" customFormat="1"/>
    <row r="309" s="122" customFormat="1"/>
    <row r="310" s="122" customFormat="1"/>
    <row r="311" s="122" customFormat="1"/>
    <row r="312" s="122" customFormat="1"/>
    <row r="313" s="122" customFormat="1"/>
    <row r="314" s="122" customFormat="1"/>
    <row r="315" s="122" customFormat="1"/>
    <row r="316" s="122" customFormat="1"/>
    <row r="317" s="122" customFormat="1"/>
    <row r="318" s="122" customFormat="1"/>
    <row r="319" s="122" customFormat="1"/>
    <row r="320" s="122" customFormat="1"/>
    <row r="321" s="122" customFormat="1"/>
    <row r="322" s="122" customFormat="1"/>
    <row r="323" s="122" customFormat="1"/>
    <row r="324" s="122" customFormat="1"/>
    <row r="325" s="122" customFormat="1"/>
    <row r="326" s="122" customFormat="1"/>
    <row r="327" s="122" customFormat="1"/>
    <row r="328" s="122" customFormat="1"/>
    <row r="329" s="122" customFormat="1"/>
    <row r="330" s="122" customFormat="1"/>
    <row r="331" s="122" customFormat="1"/>
    <row r="332" s="122" customFormat="1"/>
    <row r="333" s="122" customFormat="1"/>
    <row r="334" s="122" customFormat="1"/>
    <row r="335" s="122" customFormat="1"/>
    <row r="336" s="122" customFormat="1"/>
    <row r="337" s="122" customFormat="1"/>
    <row r="338" s="122" customFormat="1"/>
    <row r="339" s="122" customFormat="1"/>
    <row r="340" s="122" customFormat="1"/>
    <row r="341" s="122" customFormat="1"/>
    <row r="342" s="122" customFormat="1"/>
    <row r="343" s="122" customFormat="1"/>
    <row r="344" s="122" customFormat="1"/>
    <row r="345" s="122" customFormat="1"/>
    <row r="346" s="122" customFormat="1"/>
    <row r="347" s="122" customFormat="1"/>
    <row r="348" s="122" customFormat="1"/>
    <row r="349" s="122" customFormat="1"/>
    <row r="350" s="122" customFormat="1"/>
    <row r="351" s="122" customFormat="1"/>
    <row r="352" s="122" customFormat="1"/>
    <row r="353" s="122" customFormat="1"/>
    <row r="354" s="122" customFormat="1"/>
    <row r="355" s="122" customFormat="1"/>
    <row r="356" s="122" customFormat="1"/>
    <row r="357" s="122" customFormat="1"/>
    <row r="358" s="122" customFormat="1"/>
    <row r="359" s="122" customFormat="1"/>
    <row r="360" s="122" customFormat="1"/>
    <row r="361" s="122" customFormat="1"/>
    <row r="362" s="122" customFormat="1"/>
    <row r="363" s="122" customFormat="1"/>
    <row r="364" s="122" customFormat="1"/>
    <row r="365" s="122" customFormat="1"/>
    <row r="366" s="122" customFormat="1"/>
    <row r="367" s="122" customFormat="1"/>
    <row r="368" s="122" customFormat="1"/>
    <row r="369" s="122" customFormat="1"/>
    <row r="370" s="122" customFormat="1"/>
    <row r="371" s="122" customFormat="1"/>
    <row r="372" s="122" customFormat="1"/>
    <row r="373" s="122" customFormat="1"/>
    <row r="374" s="122" customFormat="1"/>
    <row r="375" s="122" customFormat="1"/>
    <row r="376" s="122" customFormat="1"/>
    <row r="377" s="122" customFormat="1"/>
    <row r="378" s="122" customFormat="1"/>
    <row r="379" s="122" customFormat="1"/>
    <row r="380" s="122" customFormat="1"/>
    <row r="381" s="122" customFormat="1"/>
    <row r="382" s="122" customFormat="1"/>
    <row r="383" s="122" customFormat="1"/>
    <row r="384" s="122" customFormat="1"/>
    <row r="385" s="122" customFormat="1"/>
    <row r="386" s="122" customFormat="1"/>
    <row r="387" s="122" customFormat="1"/>
    <row r="388" s="122" customFormat="1"/>
    <row r="389" s="122" customFormat="1"/>
    <row r="390" s="122" customFormat="1"/>
    <row r="391" s="122" customFormat="1"/>
    <row r="392" s="122" customFormat="1"/>
    <row r="393" s="122" customFormat="1"/>
    <row r="394" s="122" customFormat="1"/>
    <row r="395" s="122" customFormat="1"/>
    <row r="396" s="122" customFormat="1"/>
    <row r="397" s="122" customFormat="1"/>
    <row r="398" s="122" customFormat="1"/>
    <row r="399" s="122" customFormat="1"/>
    <row r="400" s="122" customFormat="1"/>
    <row r="401" s="122" customFormat="1"/>
    <row r="402" s="122" customFormat="1"/>
    <row r="403" s="122" customFormat="1"/>
    <row r="404" s="122" customFormat="1"/>
    <row r="405" s="122" customFormat="1"/>
    <row r="406" s="122" customFormat="1"/>
    <row r="407" s="122" customFormat="1"/>
    <row r="408" s="122" customFormat="1"/>
    <row r="409" s="122" customFormat="1"/>
    <row r="410" s="122" customFormat="1"/>
    <row r="411" s="122" customFormat="1"/>
    <row r="412" s="122" customFormat="1"/>
    <row r="413" s="122" customFormat="1"/>
    <row r="414" s="122" customFormat="1"/>
    <row r="415" s="122" customFormat="1"/>
    <row r="416" s="122" customFormat="1"/>
    <row r="417" s="122" customFormat="1"/>
    <row r="418" s="122" customFormat="1"/>
    <row r="419" s="122" customFormat="1"/>
    <row r="420" s="122" customFormat="1"/>
    <row r="421" s="122" customFormat="1"/>
    <row r="422" s="122" customFormat="1"/>
    <row r="423" s="122" customFormat="1"/>
    <row r="424" s="122" customFormat="1"/>
    <row r="425" s="122" customFormat="1"/>
    <row r="426" s="122" customFormat="1"/>
    <row r="427" s="122" customFormat="1"/>
    <row r="428" s="122" customFormat="1"/>
    <row r="429" s="122" customFormat="1"/>
    <row r="430" s="122" customFormat="1"/>
    <row r="431" s="122" customFormat="1"/>
    <row r="432" s="122" customFormat="1"/>
    <row r="433" s="122" customFormat="1"/>
    <row r="434" s="122" customFormat="1"/>
    <row r="435" s="122" customFormat="1"/>
    <row r="436" s="122" customFormat="1"/>
    <row r="437" s="122" customFormat="1"/>
    <row r="438" s="122" customFormat="1"/>
    <row r="439" s="122" customFormat="1"/>
    <row r="440" s="122" customFormat="1"/>
    <row r="441" s="122" customFormat="1"/>
    <row r="442" s="122" customFormat="1"/>
    <row r="443" s="122" customFormat="1"/>
    <row r="444" s="122" customFormat="1"/>
    <row r="445" s="122" customFormat="1"/>
    <row r="446" s="122" customFormat="1"/>
    <row r="447" s="122" customFormat="1"/>
    <row r="448" s="122" customFormat="1"/>
    <row r="449" s="122" customFormat="1"/>
    <row r="450" s="122" customFormat="1"/>
    <row r="451" s="122" customFormat="1"/>
    <row r="452" s="122" customFormat="1"/>
    <row r="453" s="122" customFormat="1"/>
    <row r="454" s="122" customFormat="1"/>
    <row r="455" s="122" customFormat="1"/>
    <row r="456" s="122" customFormat="1"/>
    <row r="457" s="122" customFormat="1"/>
    <row r="458" s="122" customFormat="1"/>
    <row r="459" s="122" customFormat="1"/>
    <row r="460" s="122" customFormat="1"/>
    <row r="461" s="122" customFormat="1"/>
    <row r="462" s="122" customFormat="1"/>
    <row r="463" s="122" customFormat="1"/>
    <row r="464" s="122" customFormat="1"/>
    <row r="465" s="122" customFormat="1"/>
    <row r="466" s="122" customFormat="1"/>
    <row r="467" s="122" customFormat="1"/>
    <row r="468" s="122" customFormat="1"/>
    <row r="469" s="122" customFormat="1"/>
    <row r="470" s="122" customFormat="1"/>
    <row r="471" s="122" customFormat="1"/>
    <row r="472" s="122" customFormat="1"/>
    <row r="473" s="122" customFormat="1"/>
    <row r="474" s="122" customFormat="1"/>
    <row r="475" s="122" customFormat="1"/>
    <row r="476" s="122" customFormat="1"/>
    <row r="477" s="122" customFormat="1"/>
    <row r="478" s="122" customFormat="1"/>
    <row r="479" s="122" customFormat="1"/>
    <row r="480" s="122" customFormat="1"/>
    <row r="481" s="122" customFormat="1"/>
    <row r="482" s="122" customFormat="1"/>
    <row r="483" s="122" customFormat="1"/>
    <row r="484" s="122" customFormat="1"/>
    <row r="485" s="122" customFormat="1"/>
    <row r="486" s="122" customFormat="1"/>
    <row r="487" s="122" customFormat="1"/>
    <row r="488" s="122" customFormat="1"/>
    <row r="489" s="122" customFormat="1"/>
    <row r="490" s="122" customFormat="1"/>
    <row r="491" s="122" customFormat="1"/>
    <row r="492" s="122" customFormat="1"/>
    <row r="493" s="122" customFormat="1"/>
    <row r="494" s="122" customFormat="1"/>
    <row r="495" s="122" customFormat="1"/>
    <row r="496" s="122" customFormat="1"/>
    <row r="497" s="122" customFormat="1"/>
    <row r="498" s="122" customFormat="1"/>
    <row r="499" s="122" customFormat="1"/>
    <row r="500" s="122" customFormat="1"/>
    <row r="501" s="122" customFormat="1"/>
    <row r="502" s="122" customFormat="1"/>
    <row r="503" s="122" customFormat="1"/>
    <row r="504" s="122" customFormat="1"/>
    <row r="505" s="122" customFormat="1"/>
    <row r="506" s="122" customFormat="1"/>
    <row r="507" s="122" customFormat="1"/>
    <row r="508" s="122" customFormat="1"/>
    <row r="509" s="122" customFormat="1"/>
    <row r="510" s="122" customFormat="1"/>
    <row r="511" s="122" customFormat="1"/>
    <row r="512" s="122" customFormat="1"/>
    <row r="513" s="122" customFormat="1"/>
    <row r="514" s="122" customFormat="1"/>
    <row r="515" s="122" customFormat="1"/>
    <row r="516" s="122" customFormat="1"/>
    <row r="517" s="122" customFormat="1"/>
    <row r="518" s="122" customFormat="1"/>
    <row r="519" s="122" customFormat="1"/>
    <row r="520" s="122" customFormat="1"/>
    <row r="521" s="122" customFormat="1"/>
    <row r="522" s="122" customFormat="1"/>
    <row r="523" s="122" customFormat="1"/>
    <row r="524" s="122" customFormat="1"/>
    <row r="525" s="122" customFormat="1"/>
    <row r="526" s="122" customFormat="1"/>
    <row r="527" s="122" customFormat="1"/>
    <row r="528" s="122" customFormat="1"/>
    <row r="529" s="122" customFormat="1"/>
    <row r="530" s="122" customFormat="1"/>
    <row r="531" s="122" customFormat="1"/>
    <row r="532" s="122" customFormat="1"/>
    <row r="533" s="122" customFormat="1"/>
    <row r="534" s="122" customFormat="1"/>
    <row r="535" s="122" customFormat="1"/>
    <row r="536" s="122" customFormat="1"/>
    <row r="537" s="122" customFormat="1"/>
    <row r="538" s="122" customFormat="1"/>
    <row r="539" s="122" customFormat="1"/>
    <row r="540" s="122" customFormat="1"/>
    <row r="541" s="122" customFormat="1"/>
    <row r="542" s="122" customFormat="1"/>
    <row r="543" s="122" customFormat="1"/>
    <row r="544" s="122" customFormat="1"/>
    <row r="545" s="122" customFormat="1"/>
    <row r="546" s="122" customFormat="1"/>
    <row r="547" s="122" customFormat="1"/>
    <row r="548" s="122" customFormat="1"/>
    <row r="549" s="122" customFormat="1"/>
    <row r="550" s="122" customFormat="1"/>
    <row r="551" s="122" customFormat="1"/>
    <row r="552" s="122" customFormat="1"/>
    <row r="553" s="122" customFormat="1"/>
    <row r="554" s="122" customFormat="1"/>
    <row r="555" s="122" customFormat="1"/>
    <row r="556" s="122" customFormat="1"/>
    <row r="557" s="122" customFormat="1"/>
    <row r="558" s="122" customFormat="1"/>
    <row r="559" s="122" customFormat="1"/>
    <row r="560" s="122" customFormat="1"/>
    <row r="561" s="122" customFormat="1"/>
    <row r="562" s="122" customFormat="1"/>
    <row r="563" s="122" customFormat="1"/>
    <row r="564" s="122" customFormat="1"/>
    <row r="565" s="122" customFormat="1"/>
    <row r="566" s="122" customFormat="1"/>
    <row r="567" s="122" customFormat="1"/>
    <row r="568" s="122" customFormat="1"/>
    <row r="569" s="122" customFormat="1"/>
    <row r="570" s="122" customFormat="1"/>
    <row r="571" s="122" customFormat="1"/>
    <row r="572" s="122" customFormat="1"/>
    <row r="573" s="122" customFormat="1"/>
    <row r="574" s="122" customFormat="1"/>
    <row r="575" s="122" customFormat="1"/>
    <row r="576" s="122" customFormat="1"/>
    <row r="577" s="122" customFormat="1"/>
    <row r="578" s="122" customFormat="1"/>
    <row r="579" s="122" customFormat="1"/>
    <row r="580" s="122" customFormat="1"/>
    <row r="581" s="122" customFormat="1"/>
    <row r="582" s="122" customFormat="1"/>
    <row r="583" s="122" customFormat="1"/>
    <row r="584" s="122" customFormat="1"/>
    <row r="585" s="122" customFormat="1"/>
    <row r="586" s="122" customFormat="1"/>
    <row r="587" s="122" customFormat="1"/>
    <row r="588" s="122" customFormat="1"/>
    <row r="589" s="122" customFormat="1"/>
    <row r="590" s="122" customFormat="1"/>
    <row r="591" s="122" customFormat="1"/>
    <row r="592" s="122" customFormat="1"/>
    <row r="593" s="122" customFormat="1"/>
    <row r="594" s="122" customFormat="1"/>
    <row r="595" s="122" customFormat="1"/>
    <row r="596" s="122" customFormat="1"/>
    <row r="597" s="122" customFormat="1"/>
    <row r="598" s="122" customFormat="1"/>
    <row r="599" s="122" customFormat="1"/>
    <row r="600" s="122" customFormat="1"/>
    <row r="601" s="122" customFormat="1"/>
    <row r="602" s="122" customFormat="1"/>
    <row r="603" s="122" customFormat="1"/>
    <row r="604" s="122" customFormat="1"/>
    <row r="605" s="122" customFormat="1"/>
    <row r="606" s="122" customFormat="1"/>
    <row r="607" s="122" customFormat="1"/>
    <row r="608" s="122" customFormat="1"/>
    <row r="609" s="122" customFormat="1"/>
    <row r="610" s="122" customFormat="1"/>
    <row r="611" s="122" customFormat="1"/>
    <row r="612" s="122" customFormat="1"/>
    <row r="613" s="122" customFormat="1"/>
    <row r="614" s="122" customFormat="1"/>
    <row r="615" s="122" customFormat="1"/>
    <row r="616" s="122" customFormat="1"/>
    <row r="617" s="122" customFormat="1"/>
    <row r="618" s="122" customFormat="1"/>
    <row r="619" s="122" customFormat="1"/>
    <row r="620" s="122" customFormat="1"/>
    <row r="621" s="122" customFormat="1"/>
    <row r="622" s="122" customFormat="1"/>
    <row r="623" s="122" customFormat="1"/>
    <row r="624" s="122" customFormat="1"/>
    <row r="625" s="122" customFormat="1"/>
    <row r="626" s="122" customFormat="1"/>
    <row r="627" s="122" customFormat="1"/>
    <row r="628" s="122" customFormat="1"/>
    <row r="629" s="122" customFormat="1"/>
    <row r="630" s="122" customFormat="1"/>
    <row r="631" s="122" customFormat="1"/>
    <row r="632" s="122" customFormat="1"/>
    <row r="633" s="122" customFormat="1"/>
    <row r="634" s="122" customFormat="1"/>
    <row r="635" s="122" customFormat="1"/>
    <row r="636" s="122" customFormat="1"/>
    <row r="637" s="122" customFormat="1"/>
    <row r="638" s="122" customFormat="1"/>
    <row r="639" s="122" customFormat="1"/>
    <row r="640" s="122" customFormat="1"/>
    <row r="641" s="122" customFormat="1"/>
    <row r="642" s="122" customFormat="1"/>
    <row r="643" s="122" customFormat="1"/>
    <row r="644" s="122" customFormat="1"/>
    <row r="645" s="122" customFormat="1"/>
    <row r="646" s="122" customFormat="1"/>
    <row r="647" s="122" customFormat="1"/>
    <row r="648" s="122" customFormat="1"/>
    <row r="649" s="122" customFormat="1"/>
    <row r="650" s="122" customFormat="1"/>
    <row r="651" s="122" customFormat="1"/>
    <row r="652" s="122" customFormat="1"/>
    <row r="653" s="122" customFormat="1"/>
    <row r="654" s="122" customFormat="1"/>
    <row r="655" s="122" customFormat="1"/>
    <row r="656" s="122" customFormat="1"/>
    <row r="657" s="122" customFormat="1"/>
    <row r="658" s="122" customFormat="1"/>
    <row r="659" s="122" customFormat="1"/>
    <row r="660" s="122" customFormat="1"/>
    <row r="661" s="122" customFormat="1"/>
    <row r="662" s="122" customFormat="1"/>
    <row r="663" s="122" customFormat="1"/>
    <row r="664" s="122" customFormat="1"/>
    <row r="665" s="122" customFormat="1"/>
    <row r="666" s="122" customFormat="1"/>
    <row r="667" s="122" customFormat="1"/>
    <row r="668" s="122" customFormat="1"/>
    <row r="669" s="122" customFormat="1"/>
    <row r="670" s="122" customFormat="1"/>
    <row r="671" s="122" customFormat="1"/>
    <row r="672" s="122" customFormat="1"/>
    <row r="673" s="122" customFormat="1"/>
    <row r="674" s="122" customFormat="1"/>
    <row r="675" s="122" customFormat="1"/>
    <row r="676" s="122" customFormat="1"/>
    <row r="677" s="122" customFormat="1"/>
    <row r="678" s="122" customFormat="1"/>
    <row r="679" s="122" customFormat="1"/>
    <row r="680" s="122" customFormat="1"/>
    <row r="681" s="122" customFormat="1"/>
    <row r="682" s="122" customFormat="1"/>
    <row r="683" s="122" customFormat="1"/>
    <row r="684" s="122" customFormat="1"/>
    <row r="685" s="122" customFormat="1"/>
    <row r="686" s="122" customFormat="1"/>
    <row r="687" s="122" customFormat="1"/>
    <row r="688" s="122" customFormat="1"/>
    <row r="689" s="122" customFormat="1"/>
    <row r="690" s="122" customFormat="1"/>
    <row r="691" s="122" customFormat="1"/>
    <row r="692" s="122" customFormat="1"/>
    <row r="693" s="122" customFormat="1"/>
    <row r="694" s="122" customFormat="1"/>
    <row r="695" s="122" customFormat="1"/>
    <row r="696" s="122" customFormat="1"/>
    <row r="697" s="122" customFormat="1"/>
    <row r="698" s="122" customFormat="1"/>
    <row r="699" s="122" customFormat="1"/>
    <row r="700" s="122" customFormat="1"/>
    <row r="701" s="122" customFormat="1"/>
    <row r="702" s="122" customFormat="1"/>
    <row r="703" s="122" customFormat="1"/>
    <row r="704" s="122" customFormat="1"/>
    <row r="705" s="122" customFormat="1"/>
    <row r="706" s="122" customFormat="1"/>
    <row r="707" s="122" customFormat="1"/>
    <row r="708" s="122" customFormat="1"/>
    <row r="709" s="122" customFormat="1"/>
    <row r="710" s="122" customFormat="1"/>
    <row r="711" s="122" customFormat="1"/>
    <row r="712" s="122" customFormat="1"/>
    <row r="713" s="122" customFormat="1"/>
    <row r="714" s="122" customFormat="1"/>
    <row r="715" s="122" customFormat="1"/>
    <row r="716" s="122" customFormat="1"/>
    <row r="717" s="122" customFormat="1"/>
    <row r="718" s="122" customFormat="1"/>
    <row r="719" s="122" customFormat="1"/>
    <row r="720" s="122" customFormat="1"/>
    <row r="721" s="122" customFormat="1"/>
    <row r="722" s="122" customFormat="1"/>
    <row r="723" s="122" customFormat="1"/>
    <row r="724" s="122" customFormat="1"/>
    <row r="725" s="122" customFormat="1"/>
    <row r="726" s="122" customFormat="1"/>
    <row r="727" s="122" customFormat="1"/>
    <row r="728" s="122" customFormat="1"/>
    <row r="729" s="122" customFormat="1"/>
    <row r="730" s="122" customFormat="1"/>
    <row r="731" s="122" customFormat="1"/>
    <row r="732" s="122" customFormat="1"/>
    <row r="733" s="122" customFormat="1"/>
    <row r="734" s="122" customFormat="1"/>
    <row r="735" s="122" customFormat="1"/>
    <row r="736" s="122" customFormat="1"/>
    <row r="737" s="122" customFormat="1"/>
    <row r="738" s="122" customFormat="1"/>
    <row r="739" s="122" customFormat="1"/>
    <row r="740" s="122" customFormat="1"/>
    <row r="741" s="122" customFormat="1"/>
    <row r="742" s="122" customFormat="1"/>
    <row r="743" s="122" customFormat="1"/>
    <row r="744" s="122" customFormat="1"/>
    <row r="745" s="122" customFormat="1"/>
    <row r="746" s="122" customFormat="1"/>
    <row r="747" s="122" customFormat="1"/>
    <row r="748" s="122" customFormat="1"/>
    <row r="749" s="122" customFormat="1"/>
    <row r="750" s="122" customFormat="1"/>
    <row r="751" s="122" customFormat="1"/>
    <row r="752" s="122" customFormat="1"/>
    <row r="753" s="122" customFormat="1"/>
    <row r="754" s="122" customFormat="1"/>
    <row r="755" s="122" customFormat="1"/>
    <row r="756" s="122" customFormat="1"/>
    <row r="757" s="122" customFormat="1"/>
    <row r="758" s="122" customFormat="1"/>
    <row r="759" s="122" customFormat="1"/>
    <row r="760" s="122" customFormat="1"/>
    <row r="761" s="122" customFormat="1"/>
    <row r="762" s="122" customFormat="1"/>
    <row r="763" s="122" customFormat="1"/>
    <row r="764" s="122" customFormat="1"/>
    <row r="765" s="122" customFormat="1"/>
    <row r="766" s="122" customFormat="1"/>
    <row r="767" s="122" customFormat="1"/>
    <row r="768" s="122" customFormat="1"/>
    <row r="769" s="122" customFormat="1"/>
    <row r="770" s="122" customFormat="1"/>
    <row r="771" s="122" customFormat="1"/>
    <row r="772" s="122" customFormat="1"/>
    <row r="773" s="122" customFormat="1"/>
    <row r="774" s="122" customFormat="1"/>
    <row r="775" s="122" customFormat="1"/>
    <row r="776" s="122" customFormat="1"/>
    <row r="777" s="122" customFormat="1"/>
    <row r="778" s="122" customFormat="1"/>
    <row r="779" s="122" customFormat="1"/>
    <row r="780" s="122" customFormat="1"/>
    <row r="781" s="122" customFormat="1"/>
    <row r="782" s="122" customFormat="1"/>
    <row r="783" s="122" customFormat="1"/>
    <row r="784" s="122" customFormat="1"/>
    <row r="785" s="122" customFormat="1"/>
    <row r="786" s="122" customFormat="1"/>
    <row r="787" s="122" customFormat="1"/>
    <row r="788" s="122" customFormat="1"/>
    <row r="789" s="122" customFormat="1"/>
    <row r="790" s="122" customFormat="1"/>
    <row r="791" s="122" customFormat="1"/>
    <row r="792" s="122" customFormat="1"/>
    <row r="793" s="122" customFormat="1"/>
    <row r="794" s="122" customFormat="1"/>
    <row r="795" s="122" customFormat="1"/>
    <row r="796" s="122" customFormat="1"/>
    <row r="797" s="122" customFormat="1"/>
    <row r="798" s="122" customFormat="1"/>
    <row r="799" s="122" customFormat="1"/>
    <row r="800" s="122" customFormat="1"/>
    <row r="801" s="122" customFormat="1"/>
    <row r="802" s="122" customFormat="1"/>
    <row r="803" s="122" customFormat="1"/>
    <row r="804" s="122" customFormat="1"/>
    <row r="805" s="122" customFormat="1"/>
    <row r="806" s="122" customFormat="1"/>
    <row r="807" s="122" customFormat="1"/>
    <row r="808" s="122" customFormat="1"/>
    <row r="809" s="122" customFormat="1"/>
    <row r="810" s="122" customFormat="1"/>
    <row r="811" s="122" customFormat="1"/>
    <row r="812" s="122" customFormat="1"/>
    <row r="813" s="122" customFormat="1"/>
    <row r="814" s="122" customFormat="1"/>
    <row r="815" s="122" customFormat="1"/>
    <row r="816" s="122" customFormat="1"/>
    <row r="817" s="122" customFormat="1"/>
    <row r="818" s="122" customFormat="1"/>
    <row r="819" s="122" customFormat="1"/>
    <row r="820" s="122" customFormat="1"/>
    <row r="821" s="122" customFormat="1"/>
    <row r="822" s="122" customFormat="1"/>
    <row r="823" s="122" customFormat="1"/>
    <row r="824" s="122" customFormat="1"/>
    <row r="825" s="122" customFormat="1"/>
    <row r="826" s="122" customFormat="1"/>
    <row r="827" s="122" customFormat="1"/>
    <row r="828" s="122" customFormat="1"/>
    <row r="829" s="122" customFormat="1"/>
    <row r="830" s="122" customFormat="1"/>
    <row r="831" s="122" customFormat="1"/>
    <row r="832" s="122" customFormat="1"/>
    <row r="833" s="122" customFormat="1"/>
    <row r="834" s="122" customFormat="1"/>
    <row r="835" s="122" customFormat="1"/>
    <row r="836" s="122" customFormat="1"/>
    <row r="837" s="122" customFormat="1"/>
    <row r="838" s="122" customFormat="1"/>
    <row r="839" s="122" customFormat="1"/>
    <row r="840" s="122" customFormat="1"/>
    <row r="841" s="122" customFormat="1"/>
    <row r="842" s="122" customFormat="1"/>
    <row r="843" s="122" customFormat="1"/>
    <row r="844" s="122" customFormat="1"/>
    <row r="845" s="122" customFormat="1"/>
    <row r="846" s="122" customFormat="1"/>
    <row r="847" s="122" customFormat="1"/>
    <row r="848" s="122" customFormat="1"/>
    <row r="849" s="122" customFormat="1"/>
    <row r="850" s="122" customFormat="1"/>
    <row r="851" s="122" customFormat="1"/>
    <row r="852" s="122" customFormat="1"/>
    <row r="853" s="122" customFormat="1"/>
    <row r="854" s="122" customFormat="1"/>
    <row r="855" s="122" customFormat="1"/>
    <row r="856" s="122" customFormat="1"/>
    <row r="857" s="122" customFormat="1"/>
    <row r="858" s="122" customFormat="1"/>
    <row r="859" s="122" customFormat="1"/>
    <row r="860" s="122" customFormat="1"/>
    <row r="861" s="122" customFormat="1"/>
    <row r="862" s="122" customFormat="1"/>
    <row r="863" s="122" customFormat="1"/>
    <row r="864" s="122" customFormat="1"/>
    <row r="865" s="122" customFormat="1"/>
    <row r="866" s="122" customFormat="1"/>
    <row r="867" s="122" customFormat="1"/>
    <row r="868" s="122" customFormat="1"/>
    <row r="869" s="122" customFormat="1"/>
    <row r="870" s="122" customFormat="1"/>
    <row r="871" s="122" customFormat="1"/>
    <row r="872" s="122" customFormat="1"/>
    <row r="873" s="122" customFormat="1"/>
    <row r="874" s="122" customFormat="1"/>
    <row r="875" s="122" customFormat="1"/>
    <row r="876" s="122" customFormat="1"/>
    <row r="877" s="122" customFormat="1"/>
    <row r="878" s="122" customFormat="1"/>
    <row r="879" s="122" customFormat="1"/>
    <row r="880" s="122" customFormat="1"/>
    <row r="881" s="122" customFormat="1"/>
    <row r="882" s="122" customFormat="1"/>
    <row r="883" s="122" customFormat="1"/>
    <row r="884" s="122" customFormat="1"/>
    <row r="885" s="122" customFormat="1"/>
    <row r="886" s="122" customFormat="1"/>
    <row r="887" s="122" customFormat="1"/>
    <row r="888" s="122" customFormat="1"/>
    <row r="889" s="122" customFormat="1"/>
    <row r="890" s="122" customFormat="1"/>
    <row r="891" s="122" customFormat="1"/>
    <row r="892" s="122" customFormat="1"/>
    <row r="893" s="122" customFormat="1"/>
    <row r="894" s="122" customFormat="1"/>
    <row r="895" s="122" customFormat="1"/>
    <row r="896" s="122" customFormat="1"/>
    <row r="897" s="122" customFormat="1"/>
    <row r="898" s="122" customFormat="1"/>
    <row r="899" s="122" customFormat="1"/>
    <row r="900" s="122" customFormat="1"/>
    <row r="901" s="122" customFormat="1"/>
    <row r="902" s="122" customFormat="1"/>
    <row r="903" s="122" customFormat="1"/>
    <row r="904" s="122" customFormat="1"/>
    <row r="905" s="122" customFormat="1"/>
    <row r="906" s="122" customFormat="1"/>
    <row r="907" s="122" customFormat="1"/>
    <row r="908" s="122" customFormat="1"/>
    <row r="909" s="122" customFormat="1"/>
  </sheetData>
  <sheetProtection algorithmName="SHA-512" hashValue="EYxHeWBZAm5F8/IMekmfMCTMOGkSQ0jX3keo1/I6P66rSn9QjkpCeSxC1bqTfAdVtvnUr3q9taFye4Pl94XpVQ==" saltValue="n4qrd/gosW3iaiBC+JJOAA==" spinCount="100000" sheet="1" objects="1" scenarios="1"/>
  <customSheetViews>
    <customSheetView guid="{15DEB518-703B-4305-B532-81BB1D0327E1}" scale="80" fitToPage="1" hiddenRows="1">
      <selection activeCell="V26" sqref="V26"/>
      <pageMargins left="0.41" right="0.44" top="0.3" bottom="0.43" header="0" footer="0"/>
      <pageSetup scale="53" orientation="landscape" horizontalDpi="4294967292" verticalDpi="300" r:id="rId1"/>
      <headerFooter alignWithMargins="0"/>
    </customSheetView>
  </customSheetViews>
  <mergeCells count="17">
    <mergeCell ref="A10:A11"/>
    <mergeCell ref="B10:B11"/>
    <mergeCell ref="C10:C11"/>
    <mergeCell ref="A4:Q4"/>
    <mergeCell ref="A3:Q3"/>
    <mergeCell ref="A2:Q2"/>
    <mergeCell ref="L10:N10"/>
    <mergeCell ref="I10:K10"/>
    <mergeCell ref="O10:Q10"/>
    <mergeCell ref="H10:H11"/>
    <mergeCell ref="A8:F8"/>
    <mergeCell ref="A9:F9"/>
    <mergeCell ref="H8:Q8"/>
    <mergeCell ref="H9:Q9"/>
    <mergeCell ref="F10:F11"/>
    <mergeCell ref="E10:E11"/>
    <mergeCell ref="D10:D11"/>
  </mergeCells>
  <phoneticPr fontId="0" type="noConversion"/>
  <pageMargins left="0.41" right="0.44" top="0.3" bottom="0.43" header="0" footer="0"/>
  <pageSetup scale="40" orientation="landscape" horizontalDpi="4294967292"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Comparativo 2021-2022</vt:lpstr>
      <vt:lpstr>Carga Gral.</vt:lpstr>
      <vt:lpstr>Trafico-Arribos</vt:lpstr>
      <vt:lpstr>TEUS</vt:lpstr>
      <vt:lpstr>Cruceros</vt:lpstr>
      <vt:lpstr>alto</vt:lpstr>
      <vt:lpstr>'Carga Gral.'!Área_de_impresión</vt:lpstr>
      <vt:lpstr>'Comparativo 2021-2022'!Área_de_impresión</vt:lpstr>
      <vt:lpstr>TEUS!Área_de_impresión</vt:lpstr>
      <vt:lpstr>'Trafico-Arribos'!Área_de_impresión</vt:lpstr>
    </vt:vector>
  </TitlesOfParts>
  <Company>APIENSENADAS.A.DEC.V.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Bertrand</dc:creator>
  <cp:lastModifiedBy>Estefania Lagunas Salgado</cp:lastModifiedBy>
  <cp:lastPrinted>2021-04-28T21:07:08Z</cp:lastPrinted>
  <dcterms:created xsi:type="dcterms:W3CDTF">2000-12-13T23:31:21Z</dcterms:created>
  <dcterms:modified xsi:type="dcterms:W3CDTF">2023-02-09T03:00:27Z</dcterms:modified>
</cp:coreProperties>
</file>